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8.xml"/>
  <Override ContentType="application/vnd.openxmlformats-officedocument.spreadsheetml.comments+xml" PartName="/xl/comments7.xml"/>
  <Override ContentType="application/vnd.openxmlformats-officedocument.spreadsheetml.comments+xml" PartName="/xl/comments9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mm" sheetId="1" r:id="rId3"/>
    <sheet state="visible" name="1,5mm" sheetId="2" r:id="rId4"/>
    <sheet state="visible" name="2mm" sheetId="3" r:id="rId5"/>
    <sheet state="visible" name="3mm" sheetId="4" r:id="rId6"/>
    <sheet state="visible" name="4mm" sheetId="5" r:id="rId7"/>
    <sheet state="visible" name="5mm" sheetId="6" r:id="rId8"/>
    <sheet state="visible" name="6mm" sheetId="7" r:id="rId9"/>
    <sheet state="visible" name="8mm" sheetId="8" r:id="rId10"/>
    <sheet state="visible" name="10mm" sheetId="9" r:id="rId11"/>
    <sheet state="visible" name="12mm" sheetId="10" r:id="rId12"/>
    <sheet state="visible" name="14mm" sheetId="11" r:id="rId13"/>
    <sheet state="visible" name="15mm" sheetId="12" r:id="rId14"/>
  </sheets>
  <definedNames>
    <definedName name="chraneno20">'4mm'!$B$29</definedName>
    <definedName name="chraneno6">'2mm'!$A$1:$E$18</definedName>
    <definedName name="chraneno39">'12mm'!$B$33</definedName>
    <definedName name="chraneno25">'5mm'!$B$35</definedName>
    <definedName name="chraneno27">'6mm'!$D$23:$H$35</definedName>
    <definedName name="chraneno3">'1,5mm'!$A$1:$H$18</definedName>
    <definedName name="chraneno29">'6mm'!$B$35</definedName>
    <definedName name="chraneno38">'12mm'!$A$1:$E$18</definedName>
    <definedName name="chraneno4">'1,5mm'!$G$23:$H$35</definedName>
    <definedName name="chraneno35">'10mm'!$B$33</definedName>
    <definedName name="chraneno2">'1mm'!$G$23:$H$35</definedName>
    <definedName name="chraneno11">'1,5mm'!$E$33</definedName>
    <definedName name="chraneno1">'1mm'!$A$1:$H$18</definedName>
    <definedName name="chraneno37">'10mm'!$E$23:$F$35</definedName>
    <definedName name="chraneno26">'6mm'!$A$1:$H$18</definedName>
    <definedName name="chraneno21">'4mm'!$M$17:$T$29</definedName>
    <definedName name="chraneno23">'5mm'!$G$23:$N$35</definedName>
    <definedName name="chraneno8">'3mm'!$D$23:$H$35</definedName>
    <definedName name="chraneno9">'1mm'!$B$33</definedName>
    <definedName name="chraneno28">'6mm'!$B$33</definedName>
    <definedName name="chraneno31">'8mm'!$B$33</definedName>
    <definedName name="chraneno10">'1mm'!$B$35</definedName>
    <definedName name="chraneno17">'3mm'!$B$35</definedName>
    <definedName name="chraneno30">'8mm'!$A$1:$E$18</definedName>
    <definedName name="chraneno12">'1,5mm'!$E$35</definedName>
    <definedName name="chraneno19">'4mm'!$B$27</definedName>
    <definedName name="chraneno24">'5mm'!$B$33</definedName>
    <definedName name="chraneno32">'8mm'!$B$35</definedName>
    <definedName name="chraneno18">'4mm'!$A$1:$T$11</definedName>
    <definedName name="chraneno15">'3mm'!$B$33</definedName>
    <definedName name="chraneno22">'5mm'!$A$1:$N$18</definedName>
    <definedName name="chraneno41">'12mm'!$D$23:$E$35</definedName>
    <definedName name="chraneno33">'8mm'!$D$23:$E$35</definedName>
    <definedName name="chraneno14">'2mm'!$B$35</definedName>
    <definedName name="chraneno36">'10mm'!$B$35</definedName>
    <definedName name="chraneno5">'2mm'!$D$23:$E$35</definedName>
    <definedName name="chraneno13">'2mm'!$B$33</definedName>
    <definedName name="chraneno40">'12mm'!$B$35</definedName>
    <definedName name="chraneno7">'3mm'!$A$1:$H$18</definedName>
    <definedName name="chraneno34">'10mm'!$A$1:$F$18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Úhel: 30°
Výška: 50
Šířka: 20</t>
      </text>
    </comment>
    <comment authorId="0" ref="H3">
      <text>
        <t xml:space="preserve">Úhel: 30°
Výška: 50
Šířka: 30</t>
      </text>
    </comment>
    <comment authorId="0" ref="B4">
      <text>
        <t xml:space="preserve">60 tun/m 4000mm
Úhel 30°
Výška 200
80 tun/m
3000mm
Úhel 86°
Výška 115</t>
      </text>
    </comment>
    <comment authorId="0" ref="H4">
      <text>
        <t xml:space="preserve">60 tun/m 4000mm
Úhel 30°
Výška 200
80 tun/m
3000mm
Úhel 86°
Výška 115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">
      <text>
        <t xml:space="preserve">Úhel: 30°
Výška: 50
Šířka: 20</t>
      </text>
    </comment>
    <comment authorId="0" ref="H3">
      <text>
        <t xml:space="preserve">Úhel: 30°
Výška: 50
Šířka: 30</t>
      </text>
    </comment>
    <comment authorId="0" ref="E4">
      <text>
        <t xml:space="preserve">60 tun/m 4000mm
Úhel 30°
Výška 200
80 tun/m
3000mm
Úhel 86°
Výška 115</t>
      </text>
    </comment>
    <comment authorId="0" ref="H4">
      <text>
        <t xml:space="preserve">60 tun/m 4000mm
Úhel 30°
Výška 200
80 tun/m
3000mm
Úhel 86°
Výška 115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Úhel: 30°
Výška: 50
Šířka: 20</t>
      </text>
    </comment>
    <comment authorId="0" ref="E3">
      <text>
        <t xml:space="preserve">Úhel: 30°
Výška: 50
Šířka: 30</t>
      </text>
    </comment>
    <comment authorId="0" ref="H3">
      <text>
        <t xml:space="preserve">Úhel: 
Výška: 
Šířka: </t>
      </text>
    </comment>
    <comment authorId="0" ref="K3">
      <text>
        <t xml:space="preserve">Úhel: 
Výška: 
Šířka: </t>
      </text>
    </comment>
    <comment authorId="0" ref="B4">
      <text>
        <t xml:space="preserve">60 tun/m 4000mm
Úhel 30°
Výška 200
80 tun/m
3000mm
Úhel 86°
Výška 115</t>
      </text>
    </comment>
    <comment authorId="0" ref="E4">
      <text>
        <t xml:space="preserve">60 tun/m 4000mm
Úhel 30°
Výška 200
80 tun/m
3000mm
Úhel 86°
Výška 115</t>
      </text>
    </comment>
    <comment authorId="0" ref="H4">
      <text>
        <t xml:space="preserve">60 tun/m 4000mm
Úhel 30°
Výška 200
80 tun/m
3000mm
Úhel 86°
Výška 115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Úhel: 30°
Výška: 50
Šířka: 30</t>
      </text>
    </comment>
    <comment authorId="0" ref="E3">
      <text>
        <t xml:space="preserve">Úhel: 86°
Výška: 100
Šířka: 35</t>
      </text>
    </comment>
    <comment authorId="0" ref="H3">
      <text>
        <t xml:space="preserve">Úhel: 86°
Výška: 100
Šířka: 35</t>
      </text>
    </comment>
    <comment authorId="0" ref="B4">
      <text>
        <t xml:space="preserve">60 tun/m 4000mm
Úhel 30°
Výška 200
80 tun/m
3000mm
Úhel 86°
Výška 115</t>
      </text>
    </comment>
    <comment authorId="0" ref="E4">
      <text>
        <t xml:space="preserve">60 tun/m 4000mm
Úhel 30°
Výška 200
80 tun/m
3000mm
Úhel 86°
Výška 115</t>
      </text>
    </comment>
    <comment authorId="0" ref="H4">
      <text>
        <t xml:space="preserve">100 tun/m 4000mm
Úhel 30°
(Spodek 86)
Výška 160</t>
      </text>
    </comment>
    <comment authorId="0" ref="B14">
      <text>
        <t xml:space="preserve">vyzkoušeno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Úhel: 86°
Výška: 100
Šířka: 55</t>
      </text>
    </comment>
    <comment authorId="0" ref="E3">
      <text>
        <t xml:space="preserve">Úhel: 86°
Výška: 100
Šířka: 55</t>
      </text>
    </comment>
    <comment authorId="0" ref="H3">
      <text>
        <t xml:space="preserve">Úhel: 86°
Výška: 50
Šířka: 75</t>
      </text>
    </comment>
    <comment authorId="0" ref="B4">
      <text>
        <t xml:space="preserve">60 tun/m 4000mm
Úhel 30°
Výška 200
80 tun/m
3000mm
Úhel 86°
Výška 115</t>
      </text>
    </comment>
    <comment authorId="0" ref="E4">
      <text>
        <t xml:space="preserve">100 tun/m 4000mm
Úhel 30°
(Spodek 86)
Výška 160</t>
      </text>
    </comment>
    <comment authorId="0" ref="H4">
      <text>
        <t xml:space="preserve">60 tun/m 4000mm
Úhel 30°
Výška 200
80 tun/m
3000mm
Úhel 86°
Výška 115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Úhel: 86°
Výška: 50
Šířka: 75</t>
      </text>
    </comment>
    <comment authorId="0" ref="E3">
      <text>
        <t xml:space="preserve">Úhel: 86°
Výška: 100
Šířka: 100</t>
      </text>
    </comment>
    <comment authorId="0" ref="B4">
      <text>
        <t xml:space="preserve">60 tun/m 4000mm
Úhel 30°
Výška 200
80 tun/m
3000mm
Úhel 86°
Výška 115</t>
      </text>
    </comment>
    <comment authorId="0" ref="E4">
      <text>
        <t xml:space="preserve">100 tun/m 4000mm
Úhel 30°
(Spodek 86)
Výška 160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Úhel: 86°
Výška: 100
Šířka: 100</t>
      </text>
    </comment>
    <comment authorId="0" ref="F3">
      <text>
        <t xml:space="preserve">Úhel: 80°
Výška: 105
Šířka: 155</t>
      </text>
    </comment>
    <comment authorId="0" ref="B4">
      <text>
        <t xml:space="preserve">100 tun/m 4000mm
Úhel 30°
(Spodek 86)
Výška 160</t>
      </text>
    </comment>
    <comment authorId="0" ref="F4">
      <text>
        <t xml:space="preserve">100 tun/m 4000mm
Úhel 30°
(Spodek 86)
Výška 160</t>
      </text>
    </comment>
  </commentLi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Úhel: 86°
Výška: 100
Šířka: 100</t>
      </text>
    </comment>
    <comment authorId="0" ref="E3">
      <text>
        <t xml:space="preserve">Úhel: 80°
Výška: 105
Šířka: 155</t>
      </text>
    </comment>
    <comment authorId="0" ref="B4">
      <text>
        <t xml:space="preserve">100 tun/m 4000mm
Úhel 30°
(Spodek 86)
Výška 160</t>
      </text>
    </comment>
    <comment authorId="0" ref="E4">
      <text>
        <t xml:space="preserve">100 tun/m 4000mm
Úhel 30°
(Spodek 86)
Výška 160</t>
      </text>
    </comment>
  </commentList>
</comments>
</file>

<file path=xl/comments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Úhel: 86°
Výška: 100
Šířka: 100</t>
      </text>
    </comment>
    <comment authorId="0" ref="E3">
      <text>
        <t xml:space="preserve">Úhel: 80°
Výška: 105
Šířka: 155</t>
      </text>
    </comment>
    <comment authorId="0" ref="B4">
      <text>
        <t xml:space="preserve">100 tun/m 4000mm
Úhel 30°
(Spodek 86)
Výška 160</t>
      </text>
    </comment>
    <comment authorId="0" ref="E4">
      <text>
        <t xml:space="preserve">100 tun/m 4000mm
Úhel 30°
(Spodek 86)
Výška 160</t>
      </text>
    </comment>
  </commentList>
</comments>
</file>

<file path=xl/sharedStrings.xml><?xml version="1.0" encoding="utf-8"?>
<sst xmlns="http://schemas.openxmlformats.org/spreadsheetml/2006/main" count="1114" uniqueCount="41">
  <si>
    <t>Tloušťka materiálu</t>
  </si>
  <si>
    <t>Jakost</t>
  </si>
  <si>
    <t>Matrice</t>
  </si>
  <si>
    <t>W8</t>
  </si>
  <si>
    <t>W12</t>
  </si>
  <si>
    <t>W16</t>
  </si>
  <si>
    <t>Razník</t>
  </si>
  <si>
    <t>R1</t>
  </si>
  <si>
    <t>Rozvinutý tvar</t>
  </si>
  <si>
    <t>Zkrácení</t>
  </si>
  <si>
    <t>K1</t>
  </si>
  <si>
    <t>K2</t>
  </si>
  <si>
    <t>K3</t>
  </si>
  <si>
    <t>K4</t>
  </si>
  <si>
    <t>K5</t>
  </si>
  <si>
    <t>Minimální ohyb</t>
  </si>
  <si>
    <t>Minimálně otvor od osy</t>
  </si>
  <si>
    <t>Maximální délka ohybu</t>
  </si>
  <si>
    <t xml:space="preserve">Radius vnitřní </t>
  </si>
  <si>
    <t>Radius vnější</t>
  </si>
  <si>
    <t>Rádiusy orientační</t>
  </si>
  <si>
    <t>Výpočet</t>
  </si>
  <si>
    <t>Délka po ohybu - 1</t>
  </si>
  <si>
    <t>Délka po ohybu - 2</t>
  </si>
  <si>
    <t>Délka po ohybu - 3</t>
  </si>
  <si>
    <t>Délka po ohybu - 4</t>
  </si>
  <si>
    <t>Délka po ohybu - 5</t>
  </si>
  <si>
    <t>Délka po ohybu - 6</t>
  </si>
  <si>
    <t>Délka po ohybu - 7</t>
  </si>
  <si>
    <t>Délka po ohybu - 8</t>
  </si>
  <si>
    <t>Počet ohybů</t>
  </si>
  <si>
    <t>Naměřený rozvinutý tvar na výkresu</t>
  </si>
  <si>
    <t>Úprava</t>
  </si>
  <si>
    <t>W24</t>
  </si>
  <si>
    <t>R3</t>
  </si>
  <si>
    <t>W30</t>
  </si>
  <si>
    <t>W40</t>
  </si>
  <si>
    <t>W50</t>
  </si>
  <si>
    <t>W80</t>
  </si>
  <si>
    <t>W125</t>
  </si>
  <si>
    <t>více než 25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</si>
</sst>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color rgb="FF000000"/>
    </font>
    <font>
      <b/>
      <sz val="10.0"/>
      <color rgb="FF000000"/>
    </font>
    <font>
      <sz val="10.0"/>
    </font>
    <font>
      <sz val="10.0"/>
      <color rgb="FFFFFF00"/>
    </font>
    <font>
      <sz val="10.0"/>
      <color rgb="FF000000"/>
      <name val="Inconsolata"/>
    </font>
  </fonts>
  <fills count="7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2" fontId="2" numFmtId="0" xfId="0" applyAlignment="1" applyFill="1" applyFont="1">
      <alignment horizontal="right"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3" fontId="1" numFmtId="4" xfId="0" applyAlignment="1" applyFill="1" applyFont="1" applyNumberFormat="1">
      <alignment horizontal="right" readingOrder="0" shrinkToFit="0" vertical="bottom" wrapText="0"/>
    </xf>
    <xf borderId="0" fillId="3" fontId="1" numFmtId="4" xfId="0" applyAlignment="1" applyFont="1" applyNumberFormat="1">
      <alignment horizontal="right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4" fontId="2" numFmtId="0" xfId="0" applyAlignment="1" applyFill="1" applyFont="1">
      <alignment horizontal="center" readingOrder="0" shrinkToFit="0" vertical="center" wrapText="0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5" fontId="1" numFmtId="0" xfId="0" applyAlignment="1" applyFill="1" applyFont="1">
      <alignment horizontal="right" readingOrder="0" shrinkToFit="0" vertical="bottom" wrapText="0"/>
    </xf>
    <xf borderId="0" fillId="4" fontId="1" numFmtId="2" xfId="0" applyAlignment="1" applyFont="1" applyNumberFormat="1">
      <alignment horizontal="right" shrinkToFit="0" vertical="bottom" wrapText="0"/>
    </xf>
    <xf borderId="0" fillId="5" fontId="1" numFmtId="0" xfId="0" applyAlignment="1" applyFont="1">
      <alignment horizontal="right" shrinkToFit="0" vertical="bottom" wrapText="0"/>
    </xf>
    <xf borderId="0" fillId="6" fontId="4" numFmtId="4" xfId="0" applyAlignment="1" applyFill="1" applyFont="1" applyNumberFormat="1">
      <alignment horizontal="right" shrinkToFit="0" vertical="bottom" wrapText="0"/>
    </xf>
    <xf borderId="0" fillId="2" fontId="2" numFmtId="0" xfId="0" applyAlignment="1" applyFont="1">
      <alignment horizontal="right" readingOrder="0" shrinkToFit="0" vertical="bottom" wrapText="0"/>
    </xf>
    <xf borderId="0" fillId="2" fontId="1" numFmtId="0" xfId="0" applyAlignment="1" applyFont="1">
      <alignment horizontal="right" readingOrder="0" shrinkToFit="0" vertical="bottom" wrapText="0"/>
    </xf>
    <xf borderId="0" fillId="5" fontId="1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shrinkToFit="0" vertical="bottom" wrapText="1"/>
    </xf>
    <xf borderId="0" fillId="0" fontId="2" numFmtId="0" xfId="0" applyAlignment="1" applyFont="1">
      <alignment horizontal="right" readingOrder="0" shrinkToFit="0" vertical="bottom" wrapText="0"/>
    </xf>
    <xf borderId="0" fillId="3" fontId="1" numFmtId="4" xfId="0" applyAlignment="1" applyFont="1" applyNumberFormat="1">
      <alignment horizontal="right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1"/>
    </xf>
    <xf borderId="0" fillId="0" fontId="1" numFmtId="4" xfId="0" applyAlignment="1" applyFont="1" applyNumberFormat="1">
      <alignment horizontal="right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5" fontId="5" numFmtId="0" xfId="0" applyAlignment="1" applyFont="1">
      <alignment shrinkToFit="0" wrapText="1"/>
    </xf>
    <xf borderId="0" fillId="0" fontId="4" numFmtId="4" xfId="0" applyAlignment="1" applyFont="1" applyNumberFormat="1">
      <alignment horizontal="right" shrinkToFit="0" vertical="bottom" wrapText="0"/>
    </xf>
    <xf borderId="0" fillId="0" fontId="1" numFmtId="4" xfId="0" applyAlignment="1" applyFont="1" applyNumberFormat="1">
      <alignment readingOrder="0" shrinkToFit="0" vertical="bottom" wrapText="0"/>
    </xf>
    <xf borderId="0" fillId="4" fontId="1" numFmtId="2" xfId="0" applyAlignment="1" applyFont="1" applyNumberFormat="1">
      <alignment horizontal="right" readingOrder="0" shrinkToFit="0" vertical="bottom" wrapText="0"/>
    </xf>
    <xf borderId="0" fillId="0" fontId="3" numFmtId="0" xfId="0" applyAlignment="1" applyFont="1">
      <alignment shrinkToFit="0" wrapText="1"/>
    </xf>
    <xf borderId="0" fillId="0" fontId="1" numFmtId="4" xfId="0" applyAlignment="1" applyFont="1" applyNumberFormat="1">
      <alignment horizontal="right" shrinkToFit="0" vertical="bottom" wrapText="0"/>
    </xf>
    <xf borderId="0" fillId="5" fontId="1" numFmtId="0" xfId="0" applyAlignment="1" applyFont="1">
      <alignment horizontal="right" readingOrder="0" shrinkToFit="0" vertical="bottom" wrapText="0"/>
    </xf>
    <xf borderId="0" fillId="5" fontId="1" numFmtId="0" xfId="0" applyAlignment="1" applyFont="1">
      <alignment horizontal="right" shrinkToFit="0" vertical="bottom" wrapText="0"/>
    </xf>
  </cellXfs>
  <cellStyles count="1">
    <cellStyle xfId="0" name="Normal" builtinId="0"/>
  </cellStyles>
  <dxfs count="5">
    <dxf>
      <font>
        <color rgb="FFFFFF00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</dxfs>
  <tableStyles count="1">
    <tableStyle count="3" pivot="0" name="4mm-style">
      <tableStyleElement dxfId="2" type="firstRowStripe"/>
      <tableStyleElement dxfId="3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18:B26" displayName="Table_1" id="1">
  <tableColumns count="1">
    <tableColumn name="Column1" id="1"/>
  </tableColumns>
  <tableStyleInfo name="4mm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8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9.v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5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6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57"/>
    <col customWidth="1" min="2" max="2" width="10.86"/>
    <col customWidth="1" min="3" max="3" width="4.43"/>
    <col customWidth="1" min="4" max="4" width="21.57"/>
    <col customWidth="1" min="5" max="5" width="10.86"/>
    <col customWidth="1" min="6" max="6" width="4.43"/>
    <col customWidth="1" min="7" max="7" width="21.57"/>
    <col customWidth="1" min="8" max="8" width="10.86"/>
    <col customWidth="1" min="9" max="9" width="4.43"/>
    <col customWidth="1" min="10" max="12" width="17.29"/>
  </cols>
  <sheetData>
    <row r="1" ht="12.75" customHeight="1">
      <c r="A1" s="1" t="s">
        <v>0</v>
      </c>
      <c r="B1" s="2">
        <v>1.0</v>
      </c>
      <c r="C1" s="3"/>
      <c r="D1" s="1" t="s">
        <v>0</v>
      </c>
      <c r="E1" s="4">
        <v>1.0</v>
      </c>
      <c r="F1" s="3"/>
      <c r="G1" s="1" t="s">
        <v>0</v>
      </c>
      <c r="H1" s="5">
        <f>B1</f>
        <v>1</v>
      </c>
      <c r="I1" s="3"/>
      <c r="J1" s="6"/>
    </row>
    <row r="2" ht="12.75" customHeight="1">
      <c r="A2" s="7" t="s">
        <v>1</v>
      </c>
      <c r="B2" s="2">
        <v>11373.0</v>
      </c>
      <c r="C2" s="3"/>
      <c r="D2" s="7" t="s">
        <v>1</v>
      </c>
      <c r="E2" s="7">
        <v>11373.0</v>
      </c>
      <c r="F2" s="3"/>
      <c r="G2" s="7" t="s">
        <v>1</v>
      </c>
      <c r="H2" s="2">
        <v>11373.0</v>
      </c>
      <c r="J2" s="6"/>
    </row>
    <row r="3" ht="12.75" customHeight="1">
      <c r="A3" s="7" t="s">
        <v>2</v>
      </c>
      <c r="B3" s="8" t="s">
        <v>3</v>
      </c>
      <c r="C3" s="3"/>
      <c r="D3" s="7" t="s">
        <v>2</v>
      </c>
      <c r="E3" s="9" t="s">
        <v>4</v>
      </c>
      <c r="F3" s="3"/>
      <c r="G3" s="7" t="s">
        <v>2</v>
      </c>
      <c r="H3" s="9" t="s">
        <v>5</v>
      </c>
      <c r="I3" s="3"/>
      <c r="J3" s="6"/>
    </row>
    <row r="4" ht="12.75" customHeight="1">
      <c r="A4" s="7" t="s">
        <v>6</v>
      </c>
      <c r="B4" s="8" t="s">
        <v>7</v>
      </c>
      <c r="C4" s="3"/>
      <c r="D4" s="7" t="s">
        <v>6</v>
      </c>
      <c r="E4" s="9" t="s">
        <v>7</v>
      </c>
      <c r="F4" s="3"/>
      <c r="G4" s="7" t="s">
        <v>6</v>
      </c>
      <c r="H4" s="9" t="s">
        <v>7</v>
      </c>
      <c r="I4" s="3"/>
      <c r="J4" s="6"/>
    </row>
    <row r="5" ht="12.75" hidden="1" customHeight="1">
      <c r="A5" s="7" t="s">
        <v>8</v>
      </c>
      <c r="B5" s="6"/>
      <c r="C5" s="3"/>
      <c r="D5" s="7" t="s">
        <v>8</v>
      </c>
      <c r="E5" s="7">
        <v>350.0</v>
      </c>
      <c r="F5" s="3"/>
      <c r="G5" s="7" t="s">
        <v>8</v>
      </c>
      <c r="H5" s="2">
        <v>350.0</v>
      </c>
      <c r="I5" s="3"/>
      <c r="J5" s="6"/>
    </row>
    <row r="6" ht="12.75" customHeight="1">
      <c r="A6" s="7" t="s">
        <v>9</v>
      </c>
      <c r="B6" s="10">
        <v>2.02</v>
      </c>
      <c r="C6" s="3"/>
      <c r="D6" s="7" t="s">
        <v>9</v>
      </c>
      <c r="E6" s="11">
        <f>((E8+E9+(E10*2)+E12)-E5)/4</f>
        <v>2.35</v>
      </c>
      <c r="F6" s="3"/>
      <c r="G6" s="7" t="s">
        <v>9</v>
      </c>
      <c r="H6" s="11">
        <f>((H8+H9+(H10*2)+H12)-H5)/4</f>
        <v>2.85</v>
      </c>
      <c r="I6" s="3"/>
      <c r="J6" s="6"/>
    </row>
    <row r="7" ht="12.75" customHeight="1">
      <c r="A7" s="3"/>
      <c r="B7" s="3"/>
      <c r="C7" s="3"/>
      <c r="D7" s="3"/>
      <c r="E7" s="3"/>
      <c r="F7" s="3"/>
      <c r="G7" s="3"/>
      <c r="H7" s="6"/>
      <c r="I7" s="3"/>
      <c r="J7" s="6"/>
    </row>
    <row r="8" ht="12.75" hidden="1" customHeight="1">
      <c r="A8" s="7" t="s">
        <v>10</v>
      </c>
      <c r="B8" s="6"/>
      <c r="C8" s="3"/>
      <c r="D8" s="7" t="s">
        <v>10</v>
      </c>
      <c r="E8" s="2">
        <v>50.3</v>
      </c>
      <c r="F8" s="3"/>
      <c r="G8" s="7" t="s">
        <v>10</v>
      </c>
      <c r="H8" s="2">
        <v>51.6</v>
      </c>
      <c r="I8" s="3"/>
      <c r="J8" s="6"/>
    </row>
    <row r="9" ht="12.75" hidden="1" customHeight="1">
      <c r="A9" s="7" t="s">
        <v>11</v>
      </c>
      <c r="B9" s="6"/>
      <c r="C9" s="3"/>
      <c r="D9" s="7" t="s">
        <v>11</v>
      </c>
      <c r="E9" s="2">
        <v>51.2</v>
      </c>
      <c r="F9" s="3"/>
      <c r="G9" s="7" t="s">
        <v>11</v>
      </c>
      <c r="H9" s="2">
        <v>50.2</v>
      </c>
      <c r="I9" s="3"/>
      <c r="J9" s="6"/>
    </row>
    <row r="10" ht="12.75" hidden="1" customHeight="1">
      <c r="A10" s="7" t="s">
        <v>12</v>
      </c>
      <c r="B10" s="6"/>
      <c r="C10" s="3"/>
      <c r="D10" s="7" t="s">
        <v>12</v>
      </c>
      <c r="E10" s="2">
        <v>50.2</v>
      </c>
      <c r="F10" s="3"/>
      <c r="G10" s="7" t="s">
        <v>12</v>
      </c>
      <c r="H10" s="2">
        <v>49.6</v>
      </c>
      <c r="I10" s="3"/>
      <c r="J10" s="6"/>
    </row>
    <row r="11" ht="12.75" hidden="1" customHeight="1">
      <c r="A11" s="7" t="s">
        <v>13</v>
      </c>
      <c r="B11" s="6"/>
      <c r="C11" s="3"/>
      <c r="D11" s="7" t="s">
        <v>13</v>
      </c>
      <c r="E11" s="2">
        <v>257.0</v>
      </c>
      <c r="F11" s="3"/>
      <c r="G11" s="7" t="s">
        <v>13</v>
      </c>
      <c r="H11" s="2">
        <v>260.2</v>
      </c>
      <c r="I11" s="3"/>
      <c r="J11" s="6"/>
    </row>
    <row r="12" ht="12.75" hidden="1" customHeight="1">
      <c r="A12" s="7" t="s">
        <v>14</v>
      </c>
      <c r="B12" s="6"/>
      <c r="C12" s="3"/>
      <c r="D12" s="7" t="s">
        <v>14</v>
      </c>
      <c r="E12" s="5">
        <f>E11-E8-E9+(E1*2)</f>
        <v>157.5</v>
      </c>
      <c r="F12" s="3"/>
      <c r="G12" s="7" t="s">
        <v>14</v>
      </c>
      <c r="H12" s="5">
        <f>H11-H8-H9+(H1*2)</f>
        <v>160.4</v>
      </c>
      <c r="I12" s="3"/>
      <c r="J12" s="6"/>
    </row>
    <row r="13" ht="12.75" customHeight="1">
      <c r="A13" s="3"/>
      <c r="B13" s="3"/>
      <c r="C13" s="3"/>
      <c r="D13" s="3"/>
      <c r="E13" s="3"/>
      <c r="F13" s="3"/>
      <c r="G13" s="3"/>
      <c r="H13" s="6"/>
      <c r="I13" s="3"/>
      <c r="J13" s="6"/>
    </row>
    <row r="14" ht="12.75" customHeight="1">
      <c r="A14" s="7" t="s">
        <v>15</v>
      </c>
      <c r="B14" s="12">
        <v>6.0</v>
      </c>
      <c r="C14" s="3"/>
      <c r="D14" s="7" t="s">
        <v>15</v>
      </c>
      <c r="E14" s="5">
        <f>7.5+E1</f>
        <v>8.5</v>
      </c>
      <c r="F14" s="3"/>
      <c r="G14" s="7" t="s">
        <v>15</v>
      </c>
      <c r="H14" s="5">
        <f>9.5+H1</f>
        <v>10.5</v>
      </c>
      <c r="I14" s="3"/>
      <c r="J14" s="6"/>
    </row>
    <row r="15" ht="12.75" customHeight="1">
      <c r="A15" s="7" t="s">
        <v>16</v>
      </c>
      <c r="B15" s="12">
        <v>8.0</v>
      </c>
      <c r="C15" s="3"/>
      <c r="D15" s="7" t="s">
        <v>16</v>
      </c>
      <c r="E15" s="2">
        <v>8.0</v>
      </c>
      <c r="F15" s="3"/>
      <c r="G15" s="7" t="s">
        <v>16</v>
      </c>
      <c r="H15" s="2">
        <v>11.0</v>
      </c>
      <c r="I15" s="3"/>
      <c r="J15" s="3"/>
    </row>
    <row r="16" ht="12.75" customHeight="1">
      <c r="A16" s="7" t="s">
        <v>17</v>
      </c>
      <c r="B16" s="2">
        <v>3000.0</v>
      </c>
      <c r="C16" s="3"/>
      <c r="D16" s="7" t="s">
        <v>17</v>
      </c>
      <c r="E16" s="2">
        <v>4000.0</v>
      </c>
      <c r="F16" s="3"/>
      <c r="G16" s="7" t="s">
        <v>17</v>
      </c>
      <c r="H16" s="2">
        <v>4000.0</v>
      </c>
      <c r="I16" s="3"/>
      <c r="J16" s="3"/>
    </row>
    <row r="17" ht="12.75" customHeight="1">
      <c r="A17" s="7" t="s">
        <v>18</v>
      </c>
      <c r="B17" s="7">
        <v>1.5</v>
      </c>
      <c r="C17" s="7"/>
      <c r="D17" s="7" t="s">
        <v>18</v>
      </c>
      <c r="E17" s="7">
        <v>2.0</v>
      </c>
      <c r="F17" s="7"/>
      <c r="G17" s="7" t="s">
        <v>18</v>
      </c>
      <c r="H17" s="7">
        <v>2.5</v>
      </c>
      <c r="I17" s="7"/>
      <c r="J17" s="3"/>
    </row>
    <row r="18" ht="12.75" customHeight="1">
      <c r="A18" s="7" t="s">
        <v>19</v>
      </c>
      <c r="B18" s="7">
        <v>3.0</v>
      </c>
      <c r="C18" s="3"/>
      <c r="D18" s="7" t="s">
        <v>19</v>
      </c>
      <c r="E18" s="7">
        <v>3.0</v>
      </c>
      <c r="F18" s="3"/>
      <c r="G18" s="7" t="s">
        <v>19</v>
      </c>
      <c r="H18" s="7">
        <v>4.0</v>
      </c>
      <c r="I18" s="3"/>
      <c r="J18" s="3"/>
    </row>
    <row r="19" ht="12.75" customHeight="1">
      <c r="A19" s="13" t="s">
        <v>20</v>
      </c>
      <c r="B19" s="3"/>
      <c r="C19" s="3"/>
      <c r="D19" s="3"/>
      <c r="E19" s="3"/>
      <c r="F19" s="3"/>
      <c r="G19" s="3"/>
      <c r="H19" s="3"/>
      <c r="I19" s="3"/>
      <c r="J19" s="3"/>
    </row>
    <row r="20" ht="12.75" customHeight="1">
      <c r="B20" s="3"/>
      <c r="C20" s="3"/>
      <c r="D20" s="3"/>
      <c r="E20" s="3"/>
      <c r="F20" s="3"/>
      <c r="G20" s="3"/>
      <c r="H20" s="3"/>
      <c r="I20" s="3"/>
      <c r="J20" s="3"/>
    </row>
    <row r="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ht="12.75" customHeight="1">
      <c r="A23" s="7" t="s">
        <v>21</v>
      </c>
      <c r="B23" s="3"/>
      <c r="C23" s="14"/>
      <c r="D23" s="7" t="s">
        <v>21</v>
      </c>
      <c r="E23" s="14"/>
      <c r="F23" s="14"/>
      <c r="G23" s="7" t="s">
        <v>21</v>
      </c>
      <c r="H23" s="14"/>
    </row>
    <row r="24" ht="12.75" customHeight="1">
      <c r="A24" s="15" t="s">
        <v>22</v>
      </c>
      <c r="B24" s="16"/>
      <c r="C24" s="14"/>
      <c r="D24" s="15" t="s">
        <v>22</v>
      </c>
      <c r="E24" s="16" t="str">
        <f t="shared" ref="E24:E32" si="1">B24</f>
        <v/>
      </c>
      <c r="F24" s="14"/>
      <c r="G24" s="15" t="s">
        <v>22</v>
      </c>
      <c r="H24" s="16" t="str">
        <f t="shared" ref="H24:H32" si="2">B24</f>
        <v/>
      </c>
    </row>
    <row r="25" ht="12.75" customHeight="1">
      <c r="A25" s="15" t="s">
        <v>23</v>
      </c>
      <c r="B25" s="16"/>
      <c r="C25" s="14"/>
      <c r="D25" s="15" t="s">
        <v>23</v>
      </c>
      <c r="E25" s="16" t="str">
        <f t="shared" si="1"/>
        <v/>
      </c>
      <c r="F25" s="14"/>
      <c r="G25" s="15" t="s">
        <v>23</v>
      </c>
      <c r="H25" s="16" t="str">
        <f t="shared" si="2"/>
        <v/>
      </c>
    </row>
    <row r="26" ht="12.75" customHeight="1">
      <c r="A26" s="15" t="s">
        <v>24</v>
      </c>
      <c r="B26" s="16"/>
      <c r="C26" s="14"/>
      <c r="D26" s="15" t="s">
        <v>24</v>
      </c>
      <c r="E26" s="16" t="str">
        <f t="shared" si="1"/>
        <v/>
      </c>
      <c r="F26" s="14"/>
      <c r="G26" s="15" t="s">
        <v>24</v>
      </c>
      <c r="H26" s="16" t="str">
        <f t="shared" si="2"/>
        <v/>
      </c>
    </row>
    <row r="27" ht="12.75" customHeight="1">
      <c r="A27" s="15" t="s">
        <v>25</v>
      </c>
      <c r="B27" s="16"/>
      <c r="C27" s="14"/>
      <c r="D27" s="15" t="s">
        <v>25</v>
      </c>
      <c r="E27" s="16" t="str">
        <f t="shared" si="1"/>
        <v/>
      </c>
      <c r="F27" s="14"/>
      <c r="G27" s="15" t="s">
        <v>25</v>
      </c>
      <c r="H27" s="16" t="str">
        <f t="shared" si="2"/>
        <v/>
      </c>
    </row>
    <row r="28" ht="12.75" customHeight="1">
      <c r="A28" s="15" t="s">
        <v>26</v>
      </c>
      <c r="B28" s="16"/>
      <c r="C28" s="14"/>
      <c r="D28" s="15" t="s">
        <v>26</v>
      </c>
      <c r="E28" s="16" t="str">
        <f t="shared" si="1"/>
        <v/>
      </c>
      <c r="F28" s="14"/>
      <c r="G28" s="15" t="s">
        <v>26</v>
      </c>
      <c r="H28" s="16" t="str">
        <f t="shared" si="2"/>
        <v/>
      </c>
    </row>
    <row r="29" ht="12.75" customHeight="1">
      <c r="A29" s="15" t="s">
        <v>27</v>
      </c>
      <c r="B29" s="16"/>
      <c r="C29" s="14"/>
      <c r="D29" s="15" t="s">
        <v>27</v>
      </c>
      <c r="E29" s="16" t="str">
        <f t="shared" si="1"/>
        <v/>
      </c>
      <c r="F29" s="14"/>
      <c r="G29" s="15" t="s">
        <v>27</v>
      </c>
      <c r="H29" s="16" t="str">
        <f t="shared" si="2"/>
        <v/>
      </c>
    </row>
    <row r="30" ht="12.75" customHeight="1">
      <c r="A30" s="15" t="s">
        <v>28</v>
      </c>
      <c r="B30" s="16"/>
      <c r="C30" s="14"/>
      <c r="D30" s="15" t="s">
        <v>28</v>
      </c>
      <c r="E30" s="16" t="str">
        <f t="shared" si="1"/>
        <v/>
      </c>
      <c r="F30" s="14"/>
      <c r="G30" s="15" t="s">
        <v>28</v>
      </c>
      <c r="H30" s="16" t="str">
        <f t="shared" si="2"/>
        <v/>
      </c>
    </row>
    <row r="31" ht="12.75" customHeight="1">
      <c r="A31" s="15" t="s">
        <v>29</v>
      </c>
      <c r="B31" s="16"/>
      <c r="C31" s="14"/>
      <c r="D31" s="15" t="s">
        <v>29</v>
      </c>
      <c r="E31" s="16" t="str">
        <f t="shared" si="1"/>
        <v/>
      </c>
      <c r="F31" s="14"/>
      <c r="G31" s="15" t="s">
        <v>29</v>
      </c>
      <c r="H31" s="16" t="str">
        <f t="shared" si="2"/>
        <v/>
      </c>
    </row>
    <row r="32" ht="12.75" customHeight="1">
      <c r="A32" s="15" t="s">
        <v>30</v>
      </c>
      <c r="B32" s="16"/>
      <c r="C32" s="14"/>
      <c r="D32" s="15" t="s">
        <v>30</v>
      </c>
      <c r="E32" s="16" t="str">
        <f t="shared" si="1"/>
        <v/>
      </c>
      <c r="F32" s="14"/>
      <c r="G32" s="15" t="s">
        <v>30</v>
      </c>
      <c r="H32" s="16" t="str">
        <f t="shared" si="2"/>
        <v/>
      </c>
    </row>
    <row r="33" ht="12.75" customHeight="1">
      <c r="A33" s="15" t="s">
        <v>8</v>
      </c>
      <c r="B33" s="17">
        <f>B24+B25+B26+B27+B28+B29+B30+B31-(B32*B6)</f>
        <v>0</v>
      </c>
      <c r="C33" s="14"/>
      <c r="D33" s="15" t="s">
        <v>8</v>
      </c>
      <c r="E33" s="17">
        <f>E24+E25+E26+E27+E28+E29+E30+E31-(E32*E6)</f>
        <v>0</v>
      </c>
      <c r="F33" s="14"/>
      <c r="G33" s="15" t="s">
        <v>8</v>
      </c>
      <c r="H33" s="17">
        <f>H24+H25+H26+H27+H28+H29+H30+H31-(H32*H6)</f>
        <v>0</v>
      </c>
    </row>
    <row r="34" ht="25.5" customHeight="1">
      <c r="A34" s="15" t="s">
        <v>31</v>
      </c>
      <c r="B34" s="16"/>
      <c r="C34" s="14"/>
      <c r="D34" s="15" t="s">
        <v>31</v>
      </c>
      <c r="E34" s="18" t="str">
        <f>B34</f>
        <v/>
      </c>
      <c r="F34" s="14"/>
      <c r="G34" s="15" t="s">
        <v>31</v>
      </c>
      <c r="H34" s="18" t="str">
        <f>B34</f>
        <v/>
      </c>
    </row>
    <row r="35" ht="12.75" customHeight="1">
      <c r="A35" s="15" t="s">
        <v>32</v>
      </c>
      <c r="B35" s="19">
        <f>B33-B34</f>
        <v>0</v>
      </c>
      <c r="C35" s="14"/>
      <c r="D35" s="15" t="s">
        <v>32</v>
      </c>
      <c r="E35" s="19">
        <f>E33-E34</f>
        <v>0</v>
      </c>
      <c r="F35" s="14"/>
      <c r="G35" s="15" t="s">
        <v>32</v>
      </c>
      <c r="H35" s="19">
        <f>H33-H34</f>
        <v>0</v>
      </c>
    </row>
    <row r="36">
      <c r="A36" s="14"/>
      <c r="B36" s="6"/>
      <c r="C36" s="14"/>
      <c r="D36" s="14"/>
      <c r="E36" s="14"/>
      <c r="F36" s="14"/>
      <c r="G36" s="14"/>
      <c r="H36" s="14"/>
    </row>
    <row r="37">
      <c r="A37" s="14"/>
      <c r="B37" s="6"/>
      <c r="C37" s="14"/>
      <c r="D37" s="15"/>
      <c r="E37" s="14"/>
      <c r="F37" s="14"/>
      <c r="G37" s="14"/>
      <c r="H37" s="14"/>
    </row>
    <row r="38">
      <c r="B38" s="6"/>
    </row>
    <row r="39">
      <c r="B39" s="6"/>
    </row>
    <row r="40">
      <c r="B40" s="6"/>
    </row>
    <row r="41">
      <c r="B41" s="6"/>
    </row>
    <row r="42">
      <c r="B42" s="6"/>
    </row>
    <row r="43">
      <c r="B43" s="6"/>
    </row>
    <row r="44">
      <c r="B44" s="6"/>
    </row>
    <row r="45">
      <c r="B45" s="6"/>
    </row>
    <row r="46">
      <c r="B46" s="6"/>
    </row>
    <row r="47">
      <c r="B47" s="6"/>
    </row>
    <row r="48">
      <c r="B48" s="6"/>
    </row>
    <row r="49">
      <c r="B49" s="6"/>
    </row>
    <row r="50">
      <c r="B50" s="6"/>
    </row>
  </sheetData>
  <mergeCells count="1">
    <mergeCell ref="A19:A20"/>
  </mergeCells>
  <conditionalFormatting sqref="B24:B31">
    <cfRule type="cellIs" dxfId="0" priority="1" operator="lessThan">
      <formula>6</formula>
    </cfRule>
  </conditionalFormatting>
  <conditionalFormatting sqref="E24:E31">
    <cfRule type="cellIs" dxfId="0" priority="2" operator="lessThan">
      <formula>8.5</formula>
    </cfRule>
  </conditionalFormatting>
  <conditionalFormatting sqref="H24:H31">
    <cfRule type="cellIs" dxfId="0" priority="3" operator="lessThan">
      <formula>10.5</formula>
    </cfRule>
  </conditionalFormatting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57"/>
    <col customWidth="1" min="2" max="2" width="10.86"/>
    <col customWidth="1" min="3" max="3" width="4.43"/>
    <col customWidth="1" min="4" max="4" width="21.57"/>
    <col customWidth="1" min="5" max="5" width="10.86"/>
    <col customWidth="1" min="6" max="6" width="4.43"/>
    <col customWidth="1" min="7" max="14" width="17.29"/>
  </cols>
  <sheetData>
    <row r="1">
      <c r="A1" s="1" t="s">
        <v>0</v>
      </c>
      <c r="B1" s="2">
        <v>12.0</v>
      </c>
      <c r="C1" s="3"/>
      <c r="D1" s="1" t="s">
        <v>0</v>
      </c>
      <c r="E1" s="2">
        <v>12.0</v>
      </c>
      <c r="F1" s="3"/>
      <c r="G1" s="14"/>
    </row>
    <row r="2">
      <c r="A2" s="7" t="s">
        <v>1</v>
      </c>
      <c r="B2" s="2">
        <v>11373.0</v>
      </c>
      <c r="C2" s="3"/>
      <c r="D2" s="7" t="s">
        <v>1</v>
      </c>
      <c r="E2" s="2">
        <v>11373.0</v>
      </c>
      <c r="F2" s="3"/>
      <c r="G2" s="14"/>
    </row>
    <row r="3">
      <c r="A3" s="7" t="s">
        <v>2</v>
      </c>
      <c r="B3" s="9" t="s">
        <v>38</v>
      </c>
      <c r="C3" s="3"/>
      <c r="D3" s="7" t="s">
        <v>2</v>
      </c>
      <c r="E3" s="8" t="s">
        <v>39</v>
      </c>
      <c r="F3" s="3"/>
      <c r="G3" s="14"/>
    </row>
    <row r="4">
      <c r="A4" s="7" t="s">
        <v>6</v>
      </c>
      <c r="B4" s="9" t="s">
        <v>34</v>
      </c>
      <c r="C4" s="3"/>
      <c r="D4" s="7" t="s">
        <v>6</v>
      </c>
      <c r="E4" s="8" t="s">
        <v>34</v>
      </c>
      <c r="F4" s="3"/>
      <c r="G4" s="14"/>
    </row>
    <row r="5" hidden="1">
      <c r="A5" s="7" t="s">
        <v>8</v>
      </c>
      <c r="B5" s="2">
        <v>500.0</v>
      </c>
      <c r="C5" s="3"/>
      <c r="D5" s="7" t="s">
        <v>8</v>
      </c>
      <c r="E5" s="2">
        <v>500.0</v>
      </c>
      <c r="F5" s="3"/>
      <c r="G5" s="14"/>
    </row>
    <row r="6">
      <c r="A6" s="7" t="s">
        <v>9</v>
      </c>
      <c r="B6" s="11">
        <f>((B8+B9+(B10*2)+B12)-B5)/4</f>
        <v>21.825</v>
      </c>
      <c r="C6" s="3"/>
      <c r="D6" s="7" t="s">
        <v>9</v>
      </c>
      <c r="E6" s="11">
        <f>((E8+E9+E10+E11)-E5)/(4)</f>
        <v>19.05</v>
      </c>
      <c r="F6" s="3"/>
      <c r="G6" s="14"/>
    </row>
    <row r="7">
      <c r="A7" s="3"/>
      <c r="B7" s="3"/>
      <c r="C7" s="3"/>
      <c r="D7" s="3"/>
      <c r="E7" s="6"/>
      <c r="F7" s="3"/>
      <c r="G7" s="14"/>
    </row>
    <row r="8" hidden="1">
      <c r="A8" s="7" t="s">
        <v>10</v>
      </c>
      <c r="B8" s="2">
        <v>68.9</v>
      </c>
      <c r="C8" s="3"/>
      <c r="D8" s="7" t="s">
        <v>10</v>
      </c>
      <c r="E8" s="2">
        <v>93.1</v>
      </c>
      <c r="F8" s="3"/>
      <c r="G8" s="14"/>
    </row>
    <row r="9" hidden="1">
      <c r="A9" s="7" t="s">
        <v>11</v>
      </c>
      <c r="B9" s="2">
        <v>68.9</v>
      </c>
      <c r="C9" s="3"/>
      <c r="D9" s="7" t="s">
        <v>11</v>
      </c>
      <c r="E9" s="2">
        <v>263.4</v>
      </c>
      <c r="F9" s="3"/>
      <c r="G9" s="14"/>
    </row>
    <row r="10" hidden="1">
      <c r="A10" s="7" t="s">
        <v>12</v>
      </c>
      <c r="B10" s="2">
        <v>90.8</v>
      </c>
      <c r="C10" s="3"/>
      <c r="D10" s="7" t="s">
        <v>12</v>
      </c>
      <c r="E10" s="2">
        <v>130.1</v>
      </c>
      <c r="F10" s="3"/>
      <c r="G10" s="14"/>
    </row>
    <row r="11" hidden="1">
      <c r="A11" s="7" t="s">
        <v>13</v>
      </c>
      <c r="B11" s="2">
        <v>381.7</v>
      </c>
      <c r="C11" s="3"/>
      <c r="D11" s="7" t="s">
        <v>13</v>
      </c>
      <c r="E11" s="2">
        <v>89.6</v>
      </c>
      <c r="F11" s="3"/>
      <c r="G11" s="14"/>
    </row>
    <row r="12" hidden="1">
      <c r="A12" s="7" t="s">
        <v>14</v>
      </c>
      <c r="B12" s="5">
        <f>B11-B8-B9+(B1*2)</f>
        <v>267.9</v>
      </c>
      <c r="C12" s="3"/>
      <c r="D12" s="3"/>
      <c r="E12" s="3"/>
      <c r="F12" s="3"/>
      <c r="G12" s="14"/>
    </row>
    <row r="13">
      <c r="A13" s="3"/>
      <c r="B13" s="3"/>
      <c r="C13" s="3"/>
      <c r="D13" s="3"/>
      <c r="E13" s="3"/>
      <c r="F13" s="3"/>
      <c r="G13" s="14"/>
    </row>
    <row r="14">
      <c r="A14" s="7" t="s">
        <v>15</v>
      </c>
      <c r="B14" s="5">
        <f>50+B1</f>
        <v>62</v>
      </c>
      <c r="C14" s="3"/>
      <c r="D14" s="7" t="s">
        <v>15</v>
      </c>
      <c r="E14" s="5">
        <f>67.5+E1</f>
        <v>79.5</v>
      </c>
      <c r="F14" s="6"/>
      <c r="G14" s="14"/>
    </row>
    <row r="15">
      <c r="A15" s="7" t="s">
        <v>16</v>
      </c>
      <c r="B15" s="2">
        <v>52.0</v>
      </c>
      <c r="C15" s="3"/>
      <c r="D15" s="7" t="s">
        <v>16</v>
      </c>
      <c r="E15" s="2">
        <v>80.5</v>
      </c>
      <c r="F15" s="3"/>
      <c r="G15" s="14"/>
    </row>
    <row r="16">
      <c r="A16" s="7" t="s">
        <v>17</v>
      </c>
      <c r="B16" s="2">
        <v>600.0</v>
      </c>
      <c r="C16" s="3"/>
      <c r="D16" s="7" t="s">
        <v>17</v>
      </c>
      <c r="E16" s="2">
        <v>3000.0</v>
      </c>
      <c r="F16" s="3"/>
      <c r="G16" s="14"/>
    </row>
    <row r="17">
      <c r="A17" s="7" t="s">
        <v>18</v>
      </c>
      <c r="B17" s="7">
        <v>11.0</v>
      </c>
      <c r="C17" s="7"/>
      <c r="D17" s="7" t="s">
        <v>18</v>
      </c>
      <c r="E17" s="7">
        <v>15.0</v>
      </c>
      <c r="F17" s="7"/>
      <c r="G17" s="14"/>
    </row>
    <row r="18">
      <c r="A18" s="7" t="s">
        <v>19</v>
      </c>
      <c r="B18" s="7">
        <v>22.0</v>
      </c>
      <c r="C18" s="3"/>
      <c r="D18" s="7" t="s">
        <v>19</v>
      </c>
      <c r="E18" s="2" t="s">
        <v>40</v>
      </c>
      <c r="F18" s="3"/>
      <c r="G18" s="14"/>
    </row>
    <row r="19">
      <c r="A19" s="13" t="s">
        <v>20</v>
      </c>
      <c r="B19" s="3"/>
      <c r="C19" s="3"/>
      <c r="D19" s="3"/>
      <c r="E19" s="3"/>
      <c r="F19" s="3"/>
      <c r="G19" s="14"/>
    </row>
    <row r="20">
      <c r="B20" s="3"/>
      <c r="C20" s="3"/>
      <c r="D20" s="3"/>
      <c r="E20" s="3"/>
      <c r="F20" s="3"/>
      <c r="G20" s="14"/>
    </row>
    <row r="21">
      <c r="A21" s="3"/>
      <c r="B21" s="3"/>
      <c r="C21" s="3"/>
      <c r="D21" s="3"/>
      <c r="E21" s="3"/>
      <c r="F21" s="3"/>
      <c r="G21" s="14"/>
    </row>
    <row r="22">
      <c r="A22" s="3"/>
      <c r="B22" s="3"/>
      <c r="C22" s="3"/>
      <c r="D22" s="3"/>
      <c r="E22" s="3"/>
      <c r="F22" s="3"/>
      <c r="G22" s="14"/>
    </row>
    <row r="23">
      <c r="A23" s="7" t="s">
        <v>21</v>
      </c>
      <c r="B23" s="3"/>
      <c r="C23" s="14"/>
      <c r="D23" s="7" t="s">
        <v>21</v>
      </c>
      <c r="E23" s="3"/>
      <c r="F23" s="14"/>
      <c r="G23" s="14"/>
    </row>
    <row r="24">
      <c r="A24" s="15" t="s">
        <v>22</v>
      </c>
      <c r="B24" s="16"/>
      <c r="C24" s="14"/>
      <c r="D24" s="15" t="s">
        <v>22</v>
      </c>
      <c r="E24" s="18" t="str">
        <f t="shared" ref="E24:E32" si="1">B24</f>
        <v/>
      </c>
      <c r="F24" s="14"/>
      <c r="G24" s="14"/>
    </row>
    <row r="25">
      <c r="A25" s="15" t="s">
        <v>23</v>
      </c>
      <c r="B25" s="16"/>
      <c r="C25" s="14"/>
      <c r="D25" s="15" t="s">
        <v>23</v>
      </c>
      <c r="E25" s="18" t="str">
        <f t="shared" si="1"/>
        <v/>
      </c>
      <c r="F25" s="14"/>
      <c r="G25" s="14"/>
    </row>
    <row r="26">
      <c r="A26" s="15" t="s">
        <v>24</v>
      </c>
      <c r="B26" s="16"/>
      <c r="C26" s="14"/>
      <c r="D26" s="15" t="s">
        <v>24</v>
      </c>
      <c r="E26" s="18" t="str">
        <f t="shared" si="1"/>
        <v/>
      </c>
      <c r="F26" s="14"/>
      <c r="G26" s="14"/>
    </row>
    <row r="27">
      <c r="A27" s="15" t="s">
        <v>25</v>
      </c>
      <c r="B27" s="16"/>
      <c r="C27" s="14"/>
      <c r="D27" s="15" t="s">
        <v>25</v>
      </c>
      <c r="E27" s="22" t="str">
        <f t="shared" si="1"/>
        <v/>
      </c>
      <c r="F27" s="14"/>
      <c r="G27" s="14"/>
    </row>
    <row r="28">
      <c r="A28" s="15" t="s">
        <v>26</v>
      </c>
      <c r="B28" s="16"/>
      <c r="C28" s="14"/>
      <c r="D28" s="15" t="s">
        <v>26</v>
      </c>
      <c r="E28" s="22" t="str">
        <f t="shared" si="1"/>
        <v/>
      </c>
      <c r="F28" s="14"/>
      <c r="G28" s="14"/>
    </row>
    <row r="29">
      <c r="A29" s="15" t="s">
        <v>27</v>
      </c>
      <c r="B29" s="16"/>
      <c r="C29" s="14"/>
      <c r="D29" s="15" t="s">
        <v>27</v>
      </c>
      <c r="E29" s="22" t="str">
        <f t="shared" si="1"/>
        <v/>
      </c>
      <c r="F29" s="14"/>
      <c r="G29" s="14"/>
    </row>
    <row r="30">
      <c r="A30" s="15" t="s">
        <v>28</v>
      </c>
      <c r="B30" s="16"/>
      <c r="C30" s="14"/>
      <c r="D30" s="15" t="s">
        <v>28</v>
      </c>
      <c r="E30" s="22" t="str">
        <f t="shared" si="1"/>
        <v/>
      </c>
      <c r="F30" s="14"/>
      <c r="G30" s="14"/>
    </row>
    <row r="31">
      <c r="A31" s="15" t="s">
        <v>29</v>
      </c>
      <c r="B31" s="16"/>
      <c r="C31" s="14"/>
      <c r="D31" s="15" t="s">
        <v>29</v>
      </c>
      <c r="E31" s="22" t="str">
        <f t="shared" si="1"/>
        <v/>
      </c>
      <c r="F31" s="14"/>
      <c r="G31" s="14"/>
    </row>
    <row r="32">
      <c r="A32" s="15" t="s">
        <v>30</v>
      </c>
      <c r="B32" s="16"/>
      <c r="C32" s="14"/>
      <c r="D32" s="15" t="s">
        <v>30</v>
      </c>
      <c r="E32" s="18" t="str">
        <f t="shared" si="1"/>
        <v/>
      </c>
      <c r="F32" s="14"/>
      <c r="G32" s="14"/>
    </row>
    <row r="33">
      <c r="A33" s="15" t="s">
        <v>8</v>
      </c>
      <c r="B33" s="17">
        <f>B24+B25+B26+B27+B28+B29+B30+B31-(B32*B6)</f>
        <v>0</v>
      </c>
      <c r="C33" s="14"/>
      <c r="D33" s="15" t="s">
        <v>8</v>
      </c>
      <c r="E33" s="17">
        <f>E24+E25+E26+E27+E28+E29+E30+E31-(E32*E6)</f>
        <v>0</v>
      </c>
      <c r="F33" s="14"/>
      <c r="G33" s="14"/>
    </row>
    <row r="34">
      <c r="A34" s="15" t="s">
        <v>31</v>
      </c>
      <c r="B34" s="16"/>
      <c r="C34" s="14"/>
      <c r="D34" s="15" t="s">
        <v>31</v>
      </c>
      <c r="E34" s="18" t="str">
        <f>B34</f>
        <v/>
      </c>
      <c r="F34" s="14"/>
      <c r="G34" s="14"/>
    </row>
    <row r="35">
      <c r="A35" s="15" t="s">
        <v>32</v>
      </c>
      <c r="B35" s="19">
        <f>B33-B34</f>
        <v>0</v>
      </c>
      <c r="C35" s="14"/>
      <c r="D35" s="15" t="s">
        <v>32</v>
      </c>
      <c r="E35" s="19">
        <f>E33-E34</f>
        <v>0</v>
      </c>
      <c r="F35" s="14"/>
      <c r="G35" s="14"/>
    </row>
    <row r="36">
      <c r="A36" s="14"/>
      <c r="B36" s="6"/>
      <c r="C36" s="14"/>
      <c r="D36" s="14"/>
      <c r="E36" s="14"/>
      <c r="F36" s="14"/>
      <c r="G36" s="14"/>
    </row>
    <row r="37">
      <c r="B37" s="6"/>
    </row>
    <row r="38">
      <c r="B38" s="6"/>
    </row>
    <row r="39">
      <c r="B39" s="6"/>
    </row>
    <row r="40">
      <c r="B40" s="6"/>
    </row>
    <row r="41">
      <c r="B41" s="6"/>
    </row>
    <row r="42">
      <c r="B42" s="6"/>
    </row>
    <row r="43">
      <c r="B43" s="6"/>
    </row>
    <row r="44">
      <c r="B44" s="6"/>
    </row>
    <row r="45">
      <c r="B45" s="6"/>
    </row>
    <row r="46">
      <c r="B46" s="6"/>
    </row>
    <row r="47">
      <c r="B47" s="6"/>
    </row>
    <row r="48">
      <c r="B48" s="6"/>
    </row>
    <row r="49">
      <c r="B49" s="6"/>
    </row>
    <row r="50">
      <c r="B50" s="6"/>
    </row>
  </sheetData>
  <mergeCells count="1">
    <mergeCell ref="A19:A20"/>
  </mergeCells>
  <conditionalFormatting sqref="B24:B31">
    <cfRule type="cellIs" dxfId="0" priority="1" operator="lessThan">
      <formula>62</formula>
    </cfRule>
  </conditionalFormatting>
  <conditionalFormatting sqref="E24:E31">
    <cfRule type="cellIs" dxfId="0" priority="2" operator="lessThan">
      <formula>79.5</formula>
    </cfRule>
  </conditionalFormatting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57"/>
    <col customWidth="1" min="2" max="2" width="10.86"/>
    <col customWidth="1" min="3" max="3" width="4.43"/>
    <col customWidth="1" min="4" max="4" width="21.57"/>
    <col customWidth="1" min="5" max="5" width="10.86"/>
    <col customWidth="1" min="6" max="6" width="4.43"/>
    <col customWidth="1" min="7" max="20" width="17.29"/>
  </cols>
  <sheetData>
    <row r="1">
      <c r="A1" s="1" t="s">
        <v>0</v>
      </c>
      <c r="B1" s="12">
        <v>14.0</v>
      </c>
      <c r="C1" s="3"/>
      <c r="D1" s="1" t="s">
        <v>0</v>
      </c>
      <c r="E1" s="12">
        <v>14.0</v>
      </c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>
      <c r="A2" s="7" t="s">
        <v>1</v>
      </c>
      <c r="B2" s="2">
        <v>11373.0</v>
      </c>
      <c r="C2" s="3"/>
      <c r="D2" s="7" t="s">
        <v>1</v>
      </c>
      <c r="E2" s="2">
        <v>11373.0</v>
      </c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>
      <c r="A3" s="7" t="s">
        <v>2</v>
      </c>
      <c r="B3" s="9" t="s">
        <v>38</v>
      </c>
      <c r="C3" s="3"/>
      <c r="D3" s="7" t="s">
        <v>2</v>
      </c>
      <c r="E3" s="8" t="s">
        <v>39</v>
      </c>
      <c r="F3" s="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>
      <c r="A4" s="7" t="s">
        <v>6</v>
      </c>
      <c r="B4" s="9" t="s">
        <v>34</v>
      </c>
      <c r="C4" s="3"/>
      <c r="D4" s="7" t="s">
        <v>6</v>
      </c>
      <c r="E4" s="8" t="s">
        <v>34</v>
      </c>
      <c r="F4" s="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hidden="1">
      <c r="A5" s="7" t="s">
        <v>8</v>
      </c>
      <c r="B5" s="2">
        <v>500.0</v>
      </c>
      <c r="C5" s="3"/>
      <c r="D5" s="7" t="s">
        <v>8</v>
      </c>
      <c r="E5" s="2">
        <v>500.0</v>
      </c>
      <c r="F5" s="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>
      <c r="A6" s="7" t="s">
        <v>9</v>
      </c>
      <c r="B6" s="10">
        <v>0.0</v>
      </c>
      <c r="C6" s="3"/>
      <c r="D6" s="7" t="s">
        <v>9</v>
      </c>
      <c r="E6" s="10">
        <v>0.0</v>
      </c>
      <c r="F6" s="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>
      <c r="A7" s="3"/>
      <c r="B7" s="3"/>
      <c r="C7" s="3"/>
      <c r="D7" s="3"/>
      <c r="E7" s="6"/>
      <c r="F7" s="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idden="1">
      <c r="A8" s="7" t="s">
        <v>10</v>
      </c>
      <c r="B8" s="2">
        <v>68.9</v>
      </c>
      <c r="C8" s="3"/>
      <c r="D8" s="7" t="s">
        <v>10</v>
      </c>
      <c r="E8" s="2">
        <v>93.1</v>
      </c>
      <c r="F8" s="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idden="1">
      <c r="A9" s="7" t="s">
        <v>11</v>
      </c>
      <c r="B9" s="2">
        <v>68.9</v>
      </c>
      <c r="C9" s="3"/>
      <c r="D9" s="7" t="s">
        <v>11</v>
      </c>
      <c r="E9" s="2">
        <v>263.4</v>
      </c>
      <c r="F9" s="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hidden="1">
      <c r="A10" s="7" t="s">
        <v>12</v>
      </c>
      <c r="B10" s="2">
        <v>90.8</v>
      </c>
      <c r="C10" s="3"/>
      <c r="D10" s="7" t="s">
        <v>12</v>
      </c>
      <c r="E10" s="2">
        <v>130.1</v>
      </c>
      <c r="F10" s="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hidden="1">
      <c r="A11" s="7" t="s">
        <v>13</v>
      </c>
      <c r="B11" s="2">
        <v>381.7</v>
      </c>
      <c r="C11" s="3"/>
      <c r="D11" s="7" t="s">
        <v>13</v>
      </c>
      <c r="E11" s="2">
        <v>89.6</v>
      </c>
      <c r="F11" s="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hidden="1">
      <c r="A12" s="7" t="s">
        <v>14</v>
      </c>
      <c r="B12" s="5">
        <f>B11-B8-B9+(B1*2)</f>
        <v>271.9</v>
      </c>
      <c r="C12" s="3"/>
      <c r="D12" s="3"/>
      <c r="E12" s="3"/>
      <c r="F12" s="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>
      <c r="A13" s="3"/>
      <c r="B13" s="3"/>
      <c r="C13" s="3"/>
      <c r="D13" s="3"/>
      <c r="E13" s="3"/>
      <c r="F13" s="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>
      <c r="A14" s="7" t="s">
        <v>15</v>
      </c>
      <c r="B14" s="26">
        <v>0.0</v>
      </c>
      <c r="C14" s="3"/>
      <c r="D14" s="7" t="s">
        <v>15</v>
      </c>
      <c r="E14" s="5">
        <f>67.5+E1</f>
        <v>81.5</v>
      </c>
      <c r="F14" s="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>
      <c r="A15" s="7" t="s">
        <v>16</v>
      </c>
      <c r="B15" s="12">
        <v>0.0</v>
      </c>
      <c r="C15" s="3"/>
      <c r="D15" s="7" t="s">
        <v>16</v>
      </c>
      <c r="E15" s="2">
        <v>80.5</v>
      </c>
      <c r="F15" s="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>
      <c r="A16" s="7" t="s">
        <v>17</v>
      </c>
      <c r="B16" s="12">
        <v>0.0</v>
      </c>
      <c r="C16" s="3"/>
      <c r="D16" s="7" t="s">
        <v>17</v>
      </c>
      <c r="E16" s="2">
        <v>3000.0</v>
      </c>
      <c r="F16" s="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>
      <c r="A17" s="7" t="s">
        <v>18</v>
      </c>
      <c r="B17" s="1">
        <v>15.0</v>
      </c>
      <c r="C17" s="7"/>
      <c r="D17" s="7" t="s">
        <v>18</v>
      </c>
      <c r="E17" s="1">
        <v>28.0</v>
      </c>
      <c r="F17" s="7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>
      <c r="A18" s="7" t="s">
        <v>19</v>
      </c>
      <c r="B18" s="1">
        <v>29.0</v>
      </c>
      <c r="C18" s="3"/>
      <c r="D18" s="7" t="s">
        <v>19</v>
      </c>
      <c r="E18" s="12">
        <v>32.0</v>
      </c>
      <c r="F18" s="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>
      <c r="A19" s="13" t="s">
        <v>20</v>
      </c>
      <c r="B19" s="3"/>
      <c r="C19" s="3"/>
      <c r="D19" s="3"/>
      <c r="E19" s="3"/>
      <c r="F19" s="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>
      <c r="B20" s="3"/>
      <c r="C20" s="3"/>
      <c r="D20" s="3"/>
      <c r="E20" s="3"/>
      <c r="F20" s="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>
      <c r="A21" s="3"/>
      <c r="B21" s="3"/>
      <c r="C21" s="3"/>
      <c r="D21" s="3"/>
      <c r="E21" s="3"/>
      <c r="F21" s="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>
      <c r="A22" s="3"/>
      <c r="B22" s="3"/>
      <c r="C22" s="3"/>
      <c r="D22" s="3"/>
      <c r="E22" s="3"/>
      <c r="F22" s="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>
      <c r="A23" s="7" t="s">
        <v>21</v>
      </c>
      <c r="B23" s="3"/>
      <c r="C23" s="14"/>
      <c r="D23" s="7" t="s">
        <v>21</v>
      </c>
      <c r="E23" s="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>
      <c r="A24" s="15" t="s">
        <v>22</v>
      </c>
      <c r="B24" s="16"/>
      <c r="C24" s="14"/>
      <c r="D24" s="15" t="s">
        <v>22</v>
      </c>
      <c r="E24" s="18" t="str">
        <f t="shared" ref="E24:E32" si="1">B24</f>
        <v/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>
      <c r="A25" s="15" t="s">
        <v>23</v>
      </c>
      <c r="B25" s="16"/>
      <c r="C25" s="14"/>
      <c r="D25" s="15" t="s">
        <v>23</v>
      </c>
      <c r="E25" s="18" t="str">
        <f t="shared" si="1"/>
        <v/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>
      <c r="A26" s="15" t="s">
        <v>24</v>
      </c>
      <c r="B26" s="16"/>
      <c r="C26" s="14"/>
      <c r="D26" s="15" t="s">
        <v>24</v>
      </c>
      <c r="E26" s="18" t="str">
        <f t="shared" si="1"/>
        <v/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>
      <c r="A27" s="15" t="s">
        <v>25</v>
      </c>
      <c r="B27" s="16"/>
      <c r="C27" s="14"/>
      <c r="D27" s="15" t="s">
        <v>25</v>
      </c>
      <c r="E27" s="18" t="str">
        <f t="shared" si="1"/>
        <v/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>
      <c r="A28" s="15" t="s">
        <v>26</v>
      </c>
      <c r="B28" s="16"/>
      <c r="C28" s="14"/>
      <c r="D28" s="15" t="s">
        <v>26</v>
      </c>
      <c r="E28" s="18" t="str">
        <f t="shared" si="1"/>
        <v/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>
      <c r="A29" s="15" t="s">
        <v>27</v>
      </c>
      <c r="B29" s="16"/>
      <c r="C29" s="14"/>
      <c r="D29" s="15" t="s">
        <v>27</v>
      </c>
      <c r="E29" s="18" t="str">
        <f t="shared" si="1"/>
        <v/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>
      <c r="A30" s="15" t="s">
        <v>28</v>
      </c>
      <c r="B30" s="16"/>
      <c r="C30" s="14"/>
      <c r="D30" s="15" t="s">
        <v>28</v>
      </c>
      <c r="E30" s="18" t="str">
        <f t="shared" si="1"/>
        <v/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>
      <c r="A31" s="15" t="s">
        <v>29</v>
      </c>
      <c r="B31" s="16"/>
      <c r="C31" s="14"/>
      <c r="D31" s="15" t="s">
        <v>29</v>
      </c>
      <c r="E31" s="18" t="str">
        <f t="shared" si="1"/>
        <v/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>
      <c r="A32" s="15" t="s">
        <v>30</v>
      </c>
      <c r="B32" s="16"/>
      <c r="C32" s="14"/>
      <c r="D32" s="15" t="s">
        <v>30</v>
      </c>
      <c r="E32" s="18" t="str">
        <f t="shared" si="1"/>
        <v/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>
      <c r="A33" s="15" t="s">
        <v>8</v>
      </c>
      <c r="B33" s="17">
        <f>B24+B25+B26+B27+B28+B29+B30+B31-(B32*B6)</f>
        <v>0</v>
      </c>
      <c r="C33" s="14"/>
      <c r="D33" s="15" t="s">
        <v>8</v>
      </c>
      <c r="E33" s="17">
        <f>E24+E25+E26+E27+E28+E29+E30+E31-(E32*E6)</f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>
      <c r="A34" s="15" t="s">
        <v>31</v>
      </c>
      <c r="B34" s="16"/>
      <c r="C34" s="14"/>
      <c r="D34" s="15" t="s">
        <v>31</v>
      </c>
      <c r="E34" s="18" t="str">
        <f>B34</f>
        <v/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>
      <c r="A35" s="15" t="s">
        <v>32</v>
      </c>
      <c r="B35" s="19">
        <f>B33-B34</f>
        <v>0</v>
      </c>
      <c r="C35" s="14"/>
      <c r="D35" s="15" t="s">
        <v>32</v>
      </c>
      <c r="E35" s="19">
        <f>E33-E34</f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>
      <c r="B36" s="6"/>
    </row>
    <row r="37">
      <c r="B37" s="6"/>
    </row>
    <row r="38">
      <c r="B38" s="6"/>
    </row>
    <row r="39">
      <c r="B39" s="6"/>
    </row>
    <row r="40">
      <c r="B40" s="6"/>
    </row>
    <row r="41">
      <c r="B41" s="6"/>
    </row>
    <row r="42">
      <c r="B42" s="6"/>
    </row>
    <row r="43">
      <c r="B43" s="6"/>
    </row>
    <row r="44">
      <c r="B44" s="6"/>
    </row>
    <row r="45">
      <c r="B45" s="6"/>
    </row>
    <row r="46">
      <c r="B46" s="6"/>
    </row>
    <row r="47">
      <c r="B47" s="6"/>
    </row>
    <row r="48">
      <c r="B48" s="6"/>
    </row>
    <row r="49">
      <c r="B49" s="6"/>
    </row>
    <row r="50">
      <c r="B50" s="6"/>
    </row>
    <row r="51">
      <c r="C51" s="3"/>
      <c r="F51" s="3"/>
    </row>
    <row r="52">
      <c r="C52" s="3"/>
      <c r="F52" s="3"/>
    </row>
    <row r="53">
      <c r="C53" s="3"/>
      <c r="F53" s="3"/>
    </row>
    <row r="54">
      <c r="C54" s="3"/>
      <c r="F54" s="3"/>
    </row>
    <row r="55">
      <c r="C55" s="3"/>
      <c r="F55" s="3"/>
    </row>
    <row r="56">
      <c r="C56" s="3"/>
      <c r="F56" s="3"/>
    </row>
    <row r="57">
      <c r="C57" s="3"/>
      <c r="F57" s="3"/>
    </row>
    <row r="58">
      <c r="C58" s="3"/>
      <c r="F58" s="3"/>
    </row>
    <row r="59">
      <c r="C59" s="3"/>
      <c r="F59" s="3"/>
    </row>
    <row r="60">
      <c r="C60" s="3"/>
      <c r="F60" s="3"/>
    </row>
    <row r="61">
      <c r="C61" s="3"/>
      <c r="F61" s="3"/>
    </row>
    <row r="62">
      <c r="C62" s="3"/>
      <c r="F62" s="3"/>
    </row>
    <row r="63">
      <c r="C63" s="3"/>
      <c r="F63" s="3"/>
    </row>
    <row r="64">
      <c r="C64" s="3"/>
      <c r="F64" s="3"/>
    </row>
    <row r="65">
      <c r="C65" s="3"/>
      <c r="F65" s="3"/>
    </row>
    <row r="66">
      <c r="C66" s="3"/>
      <c r="F66" s="3"/>
    </row>
    <row r="67">
      <c r="C67" s="7"/>
      <c r="F67" s="7"/>
    </row>
    <row r="68">
      <c r="C68" s="3"/>
      <c r="F68" s="3"/>
    </row>
    <row r="69">
      <c r="C69" s="3"/>
      <c r="F69" s="3"/>
    </row>
    <row r="70">
      <c r="C70" s="3"/>
      <c r="F70" s="3"/>
    </row>
    <row r="71">
      <c r="C71" s="3"/>
      <c r="F71" s="3"/>
    </row>
  </sheetData>
  <mergeCells count="1">
    <mergeCell ref="A19:A20"/>
  </mergeCells>
  <conditionalFormatting sqref="E24:E31">
    <cfRule type="cellIs" dxfId="0" priority="1" operator="lessThan">
      <formula>81.5</formula>
    </cfRule>
  </conditionalFormatting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29"/>
    <col customWidth="1" min="2" max="2" width="11.71"/>
    <col customWidth="1" min="3" max="3" width="5.57"/>
    <col customWidth="1" min="4" max="4" width="21.29"/>
    <col customWidth="1" min="5" max="5" width="11.29"/>
    <col customWidth="1" min="6" max="14" width="17.29"/>
  </cols>
  <sheetData>
    <row r="1">
      <c r="A1" s="1" t="s">
        <v>0</v>
      </c>
      <c r="B1" s="12">
        <v>15.0</v>
      </c>
      <c r="C1" s="3"/>
      <c r="D1" s="7"/>
      <c r="E1" s="12"/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>
      <c r="A2" s="7" t="s">
        <v>1</v>
      </c>
      <c r="B2" s="2">
        <v>11373.0</v>
      </c>
      <c r="C2" s="3"/>
      <c r="D2" s="7"/>
      <c r="E2" s="2"/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>
      <c r="A3" s="7" t="s">
        <v>2</v>
      </c>
      <c r="B3" s="20" t="s">
        <v>39</v>
      </c>
      <c r="C3" s="3"/>
      <c r="D3" s="7"/>
      <c r="E3" s="2"/>
      <c r="F3" s="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>
      <c r="A4" s="7" t="s">
        <v>6</v>
      </c>
      <c r="B4" s="8" t="s">
        <v>34</v>
      </c>
      <c r="C4" s="3"/>
      <c r="D4" s="7"/>
      <c r="E4" s="2"/>
      <c r="F4" s="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idden="1">
      <c r="A5" s="7" t="s">
        <v>8</v>
      </c>
      <c r="B5" s="2">
        <v>500.0</v>
      </c>
      <c r="C5" s="3"/>
      <c r="D5" s="7"/>
      <c r="E5" s="2"/>
      <c r="F5" s="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>
      <c r="A6" s="7" t="s">
        <v>9</v>
      </c>
      <c r="B6" s="10">
        <v>0.0</v>
      </c>
      <c r="C6" s="3"/>
      <c r="D6" s="7"/>
      <c r="E6" s="36"/>
      <c r="F6" s="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>
      <c r="A7" s="3"/>
      <c r="B7" s="3"/>
      <c r="C7" s="3"/>
      <c r="D7" s="3"/>
      <c r="E7" s="6"/>
      <c r="F7" s="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idden="1">
      <c r="A8" s="7" t="s">
        <v>10</v>
      </c>
      <c r="B8" s="2">
        <v>68.9</v>
      </c>
      <c r="C8" s="3"/>
      <c r="D8" s="7"/>
      <c r="E8" s="2"/>
      <c r="F8" s="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idden="1">
      <c r="A9" s="7" t="s">
        <v>11</v>
      </c>
      <c r="B9" s="2">
        <v>68.9</v>
      </c>
      <c r="C9" s="3"/>
      <c r="D9" s="7"/>
      <c r="E9" s="2"/>
      <c r="F9" s="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idden="1">
      <c r="A10" s="7" t="s">
        <v>12</v>
      </c>
      <c r="B10" s="2">
        <v>90.8</v>
      </c>
      <c r="C10" s="3"/>
      <c r="D10" s="7"/>
      <c r="E10" s="2"/>
      <c r="F10" s="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idden="1">
      <c r="A11" s="7" t="s">
        <v>13</v>
      </c>
      <c r="B11" s="2">
        <v>381.7</v>
      </c>
      <c r="C11" s="3"/>
      <c r="D11" s="7"/>
      <c r="E11" s="2"/>
      <c r="F11" s="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idden="1">
      <c r="A12" s="7" t="s">
        <v>14</v>
      </c>
      <c r="B12" s="5">
        <f>B11-B8-B9+(B1*2)</f>
        <v>273.9</v>
      </c>
      <c r="C12" s="3"/>
      <c r="D12" s="3"/>
      <c r="E12" s="3"/>
      <c r="F12" s="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>
      <c r="A13" s="3"/>
      <c r="B13" s="3"/>
      <c r="C13" s="3"/>
      <c r="D13" s="3"/>
      <c r="E13" s="3"/>
      <c r="F13" s="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>
      <c r="A14" s="7" t="s">
        <v>15</v>
      </c>
      <c r="B14" s="26">
        <v>0.0</v>
      </c>
      <c r="C14" s="3"/>
      <c r="D14" s="7"/>
      <c r="E14" s="5"/>
      <c r="F14" s="6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>
      <c r="A15" s="7" t="s">
        <v>16</v>
      </c>
      <c r="B15" s="12">
        <v>0.0</v>
      </c>
      <c r="C15" s="3"/>
      <c r="D15" s="7"/>
      <c r="E15" s="2"/>
      <c r="F15" s="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>
      <c r="A16" s="7" t="s">
        <v>17</v>
      </c>
      <c r="B16" s="12">
        <v>0.0</v>
      </c>
      <c r="C16" s="3"/>
      <c r="D16" s="7"/>
      <c r="E16" s="2"/>
      <c r="F16" s="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>
      <c r="A17" s="7" t="s">
        <v>18</v>
      </c>
      <c r="B17" s="1">
        <v>15.0</v>
      </c>
      <c r="C17" s="7"/>
      <c r="D17" s="7"/>
      <c r="E17" s="7"/>
      <c r="F17" s="7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>
      <c r="A18" s="7" t="s">
        <v>19</v>
      </c>
      <c r="B18" s="1">
        <v>30.0</v>
      </c>
      <c r="C18" s="3"/>
      <c r="D18" s="7"/>
      <c r="E18" s="2"/>
      <c r="F18" s="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>
      <c r="A19" s="13" t="s">
        <v>20</v>
      </c>
      <c r="B19" s="3"/>
      <c r="C19" s="3"/>
      <c r="D19" s="3"/>
      <c r="E19" s="3"/>
      <c r="F19" s="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>
      <c r="B20" s="3"/>
      <c r="C20" s="3"/>
      <c r="D20" s="3"/>
      <c r="E20" s="3"/>
      <c r="F20" s="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>
      <c r="A21" s="3"/>
      <c r="B21" s="3"/>
      <c r="C21" s="3"/>
      <c r="D21" s="3"/>
      <c r="E21" s="3"/>
      <c r="F21" s="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>
      <c r="A22" s="3"/>
      <c r="B22" s="3"/>
      <c r="C22" s="3"/>
      <c r="D22" s="3"/>
      <c r="E22" s="3"/>
      <c r="F22" s="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>
      <c r="A23" s="7" t="s">
        <v>21</v>
      </c>
      <c r="B23" s="3"/>
      <c r="C23" s="14"/>
      <c r="D23" s="7"/>
      <c r="E23" s="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>
      <c r="A24" s="15" t="s">
        <v>22</v>
      </c>
      <c r="B24" s="16"/>
      <c r="C24" s="14"/>
      <c r="D24" s="15"/>
      <c r="E24" s="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>
      <c r="A25" s="15" t="s">
        <v>23</v>
      </c>
      <c r="B25" s="16"/>
      <c r="C25" s="14"/>
      <c r="D25" s="15"/>
      <c r="E25" s="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>
      <c r="A26" s="15" t="s">
        <v>24</v>
      </c>
      <c r="B26" s="37"/>
      <c r="C26" s="14"/>
      <c r="D26" s="15"/>
      <c r="E26" s="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>
      <c r="A27" s="15" t="s">
        <v>25</v>
      </c>
      <c r="B27" s="38"/>
      <c r="C27" s="14"/>
      <c r="D27" s="15"/>
      <c r="E27" s="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>
      <c r="A28" s="15" t="s">
        <v>26</v>
      </c>
      <c r="B28" s="16"/>
      <c r="C28" s="14"/>
      <c r="D28" s="15"/>
      <c r="E28" s="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>
      <c r="A29" s="15" t="s">
        <v>27</v>
      </c>
      <c r="B29" s="38"/>
      <c r="C29" s="14"/>
      <c r="D29" s="15"/>
      <c r="E29" s="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>
      <c r="A30" s="15" t="s">
        <v>28</v>
      </c>
      <c r="B30" s="38"/>
      <c r="C30" s="14"/>
      <c r="D30" s="15"/>
      <c r="E30" s="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>
      <c r="A31" s="15" t="s">
        <v>29</v>
      </c>
      <c r="B31" s="38"/>
      <c r="C31" s="14"/>
      <c r="D31" s="15"/>
      <c r="E31" s="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>
      <c r="A32" s="15" t="s">
        <v>30</v>
      </c>
      <c r="B32" s="16"/>
      <c r="C32" s="14"/>
      <c r="D32" s="15"/>
      <c r="E32" s="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>
      <c r="A33" s="15" t="s">
        <v>8</v>
      </c>
      <c r="B33" s="17">
        <f>B24+B25+B26+B27+B28+B29+B30+B31-(B32*B6)</f>
        <v>0</v>
      </c>
      <c r="C33" s="14"/>
      <c r="D33" s="15"/>
      <c r="E33" s="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>
      <c r="A34" s="15" t="s">
        <v>31</v>
      </c>
      <c r="B34" s="38"/>
      <c r="C34" s="14"/>
      <c r="D34" s="15"/>
      <c r="E34" s="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>
      <c r="A35" s="15" t="s">
        <v>32</v>
      </c>
      <c r="B35" s="19">
        <f>B33-B34</f>
        <v>0</v>
      </c>
      <c r="C35" s="14"/>
      <c r="D35" s="15"/>
      <c r="E35" s="3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>
      <c r="A36" s="14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>
      <c r="A37" s="14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>
      <c r="B38" s="6"/>
    </row>
    <row r="39">
      <c r="B39" s="6"/>
    </row>
    <row r="40">
      <c r="B40" s="6"/>
    </row>
    <row r="41">
      <c r="B41" s="6"/>
    </row>
    <row r="42">
      <c r="B42" s="6"/>
    </row>
    <row r="43">
      <c r="B43" s="6"/>
    </row>
    <row r="44">
      <c r="B44" s="6"/>
    </row>
    <row r="45">
      <c r="B45" s="6"/>
    </row>
    <row r="46">
      <c r="B46" s="6"/>
    </row>
    <row r="47">
      <c r="B47" s="6"/>
    </row>
    <row r="48">
      <c r="B48" s="6"/>
    </row>
    <row r="49">
      <c r="B49" s="6"/>
    </row>
    <row r="50">
      <c r="B50" s="6"/>
    </row>
    <row r="51">
      <c r="C51" s="3"/>
    </row>
    <row r="52">
      <c r="C52" s="3"/>
    </row>
    <row r="53">
      <c r="C53" s="3"/>
    </row>
    <row r="54">
      <c r="C54" s="3"/>
    </row>
    <row r="55">
      <c r="C55" s="3"/>
    </row>
    <row r="56">
      <c r="C56" s="3"/>
    </row>
    <row r="57">
      <c r="C57" s="3"/>
    </row>
    <row r="58">
      <c r="C58" s="3"/>
    </row>
    <row r="59">
      <c r="C59" s="3"/>
    </row>
    <row r="60">
      <c r="C60" s="3"/>
    </row>
    <row r="61">
      <c r="C61" s="3"/>
    </row>
    <row r="62">
      <c r="C62" s="3"/>
    </row>
    <row r="63">
      <c r="C63" s="3"/>
    </row>
    <row r="64">
      <c r="C64" s="3"/>
    </row>
    <row r="65">
      <c r="C65" s="3"/>
    </row>
    <row r="66">
      <c r="C66" s="3"/>
    </row>
    <row r="67">
      <c r="C67" s="7"/>
    </row>
    <row r="68">
      <c r="C68" s="3"/>
    </row>
    <row r="69">
      <c r="C69" s="3"/>
    </row>
    <row r="70">
      <c r="C70" s="3"/>
    </row>
    <row r="71">
      <c r="C71" s="3"/>
    </row>
    <row r="100">
      <c r="C100" s="3"/>
    </row>
    <row r="101">
      <c r="C101" s="3"/>
    </row>
    <row r="102">
      <c r="C102" s="3"/>
    </row>
    <row r="103">
      <c r="C103" s="3"/>
    </row>
    <row r="104">
      <c r="C104" s="3"/>
    </row>
    <row r="105">
      <c r="C105" s="3"/>
    </row>
    <row r="106">
      <c r="C106" s="3"/>
    </row>
    <row r="107">
      <c r="C107" s="3"/>
    </row>
    <row r="108">
      <c r="C108" s="3"/>
    </row>
    <row r="109">
      <c r="C109" s="3"/>
    </row>
    <row r="110">
      <c r="C110" s="3"/>
    </row>
    <row r="111">
      <c r="C111" s="3"/>
    </row>
    <row r="112">
      <c r="C112" s="3"/>
    </row>
    <row r="113">
      <c r="C113" s="3"/>
    </row>
    <row r="114">
      <c r="C114" s="3"/>
    </row>
    <row r="115">
      <c r="C115" s="3"/>
    </row>
    <row r="116">
      <c r="C116" s="7"/>
    </row>
    <row r="117">
      <c r="C117" s="3"/>
    </row>
    <row r="118">
      <c r="C118" s="3"/>
    </row>
    <row r="119">
      <c r="C119" s="3"/>
    </row>
    <row r="120">
      <c r="C120" s="3"/>
    </row>
    <row r="149">
      <c r="C149" s="3"/>
    </row>
    <row r="150">
      <c r="C150" s="3"/>
    </row>
    <row r="151">
      <c r="C151" s="3"/>
    </row>
    <row r="152">
      <c r="C152" s="3"/>
    </row>
    <row r="153">
      <c r="C153" s="3"/>
    </row>
    <row r="154">
      <c r="C154" s="3"/>
    </row>
    <row r="155">
      <c r="C155" s="3"/>
    </row>
    <row r="156">
      <c r="C156" s="3"/>
    </row>
    <row r="157">
      <c r="C157" s="3"/>
    </row>
    <row r="158">
      <c r="C158" s="3"/>
    </row>
    <row r="159">
      <c r="C159" s="3"/>
    </row>
    <row r="160">
      <c r="C160" s="3"/>
    </row>
    <row r="161">
      <c r="C161" s="3"/>
    </row>
    <row r="162">
      <c r="C162" s="3"/>
    </row>
    <row r="163">
      <c r="C163" s="3"/>
    </row>
    <row r="164">
      <c r="C164" s="3"/>
    </row>
    <row r="165">
      <c r="C165" s="7"/>
    </row>
    <row r="166">
      <c r="C166" s="3"/>
    </row>
    <row r="167">
      <c r="C167" s="3"/>
    </row>
    <row r="168">
      <c r="C168" s="3"/>
    </row>
    <row r="169">
      <c r="C169" s="3"/>
    </row>
    <row r="198">
      <c r="C198" s="3"/>
    </row>
    <row r="199">
      <c r="C199" s="3"/>
    </row>
    <row r="200">
      <c r="C200" s="3"/>
    </row>
    <row r="201">
      <c r="C201" s="3"/>
    </row>
    <row r="202">
      <c r="C202" s="3"/>
    </row>
    <row r="203">
      <c r="C203" s="3"/>
    </row>
    <row r="204">
      <c r="C204" s="3"/>
    </row>
    <row r="205">
      <c r="C205" s="3"/>
    </row>
    <row r="206">
      <c r="C206" s="3"/>
    </row>
    <row r="207">
      <c r="C207" s="3"/>
    </row>
    <row r="208">
      <c r="C208" s="3"/>
    </row>
    <row r="209">
      <c r="C209" s="3"/>
    </row>
    <row r="210">
      <c r="C210" s="3"/>
    </row>
    <row r="211">
      <c r="C211" s="3"/>
    </row>
    <row r="212">
      <c r="C212" s="3"/>
    </row>
    <row r="213">
      <c r="C213" s="3"/>
    </row>
    <row r="214">
      <c r="C214" s="7"/>
    </row>
    <row r="215">
      <c r="C215" s="3"/>
    </row>
    <row r="216">
      <c r="C216" s="3"/>
    </row>
    <row r="217">
      <c r="C217" s="3"/>
    </row>
    <row r="218">
      <c r="C218" s="3"/>
    </row>
    <row r="247">
      <c r="C247" s="3"/>
    </row>
    <row r="248">
      <c r="C248" s="3"/>
    </row>
    <row r="249">
      <c r="C249" s="3"/>
    </row>
    <row r="250">
      <c r="C250" s="3"/>
    </row>
    <row r="251">
      <c r="C251" s="3"/>
    </row>
    <row r="252">
      <c r="C252" s="3"/>
    </row>
    <row r="253">
      <c r="C253" s="3"/>
    </row>
    <row r="254">
      <c r="C254" s="3"/>
    </row>
    <row r="255">
      <c r="C255" s="3"/>
    </row>
    <row r="256">
      <c r="C256" s="3"/>
    </row>
    <row r="257">
      <c r="C257" s="3"/>
    </row>
    <row r="258">
      <c r="C258" s="3"/>
    </row>
    <row r="259">
      <c r="C259" s="3"/>
    </row>
    <row r="260">
      <c r="C260" s="3"/>
    </row>
    <row r="261">
      <c r="C261" s="3"/>
    </row>
    <row r="262">
      <c r="C262" s="3"/>
    </row>
    <row r="263">
      <c r="C263" s="7"/>
    </row>
    <row r="264">
      <c r="C264" s="3"/>
    </row>
    <row r="265">
      <c r="C265" s="3"/>
    </row>
    <row r="266">
      <c r="C266" s="3"/>
    </row>
    <row r="267">
      <c r="C267" s="3"/>
    </row>
    <row r="296">
      <c r="C296" s="3"/>
    </row>
    <row r="297">
      <c r="C297" s="3"/>
    </row>
    <row r="298">
      <c r="C298" s="3"/>
    </row>
    <row r="299">
      <c r="C299" s="3"/>
    </row>
    <row r="300">
      <c r="C300" s="3"/>
    </row>
    <row r="301">
      <c r="C301" s="3"/>
    </row>
    <row r="302">
      <c r="C302" s="3"/>
    </row>
    <row r="303">
      <c r="C303" s="3"/>
    </row>
    <row r="304">
      <c r="C304" s="3"/>
    </row>
    <row r="305">
      <c r="C305" s="3"/>
    </row>
    <row r="306">
      <c r="C306" s="3"/>
    </row>
    <row r="307">
      <c r="C307" s="3"/>
    </row>
    <row r="308">
      <c r="C308" s="3"/>
    </row>
    <row r="309">
      <c r="C309" s="3"/>
    </row>
    <row r="310">
      <c r="C310" s="3"/>
    </row>
    <row r="311">
      <c r="C311" s="3"/>
    </row>
    <row r="312">
      <c r="C312" s="7"/>
    </row>
    <row r="313">
      <c r="C313" s="3"/>
    </row>
    <row r="314">
      <c r="C314" s="3"/>
    </row>
    <row r="315">
      <c r="C315" s="3"/>
    </row>
    <row r="316">
      <c r="C316" s="3"/>
    </row>
    <row r="345">
      <c r="C345" s="3"/>
    </row>
    <row r="346">
      <c r="C346" s="3"/>
    </row>
    <row r="347">
      <c r="C347" s="3"/>
    </row>
    <row r="348">
      <c r="C348" s="3"/>
    </row>
    <row r="349">
      <c r="C349" s="3"/>
    </row>
    <row r="350">
      <c r="C350" s="3"/>
    </row>
    <row r="351">
      <c r="C351" s="3"/>
    </row>
    <row r="352">
      <c r="C352" s="3"/>
    </row>
    <row r="353">
      <c r="C353" s="3"/>
    </row>
    <row r="354">
      <c r="C354" s="3"/>
    </row>
    <row r="355">
      <c r="C355" s="3"/>
    </row>
    <row r="356">
      <c r="C356" s="3"/>
    </row>
    <row r="357">
      <c r="C357" s="3"/>
    </row>
    <row r="358">
      <c r="C358" s="3"/>
    </row>
    <row r="359">
      <c r="C359" s="3"/>
    </row>
    <row r="360">
      <c r="C360" s="3"/>
    </row>
    <row r="361">
      <c r="C361" s="7"/>
    </row>
    <row r="362">
      <c r="C362" s="3"/>
    </row>
    <row r="363">
      <c r="C363" s="3"/>
    </row>
    <row r="364">
      <c r="C364" s="3"/>
    </row>
    <row r="365">
      <c r="C365" s="3"/>
    </row>
    <row r="394">
      <c r="C394" s="3"/>
    </row>
    <row r="395">
      <c r="C395" s="3"/>
    </row>
    <row r="396">
      <c r="C396" s="3"/>
    </row>
    <row r="397">
      <c r="C397" s="3"/>
    </row>
    <row r="398">
      <c r="C398" s="3"/>
    </row>
    <row r="399">
      <c r="C399" s="3"/>
    </row>
    <row r="400">
      <c r="C400" s="3"/>
    </row>
    <row r="401">
      <c r="C401" s="3"/>
    </row>
    <row r="402">
      <c r="C402" s="3"/>
    </row>
    <row r="403">
      <c r="C403" s="3"/>
    </row>
    <row r="404">
      <c r="C404" s="3"/>
    </row>
    <row r="405">
      <c r="C405" s="3"/>
    </row>
    <row r="406">
      <c r="C406" s="3"/>
    </row>
    <row r="407">
      <c r="C407" s="3"/>
    </row>
    <row r="408">
      <c r="C408" s="3"/>
    </row>
    <row r="409">
      <c r="C409" s="3"/>
    </row>
    <row r="410">
      <c r="C410" s="7"/>
    </row>
    <row r="411">
      <c r="C411" s="3"/>
    </row>
    <row r="412">
      <c r="C412" s="3"/>
    </row>
    <row r="413">
      <c r="C413" s="3"/>
    </row>
    <row r="414">
      <c r="C414" s="3"/>
    </row>
    <row r="443">
      <c r="C443" s="3"/>
    </row>
    <row r="444">
      <c r="C444" s="3"/>
    </row>
    <row r="445">
      <c r="C445" s="3"/>
    </row>
    <row r="446">
      <c r="C446" s="3"/>
    </row>
    <row r="447">
      <c r="C447" s="3"/>
    </row>
    <row r="448">
      <c r="C448" s="3"/>
    </row>
    <row r="449">
      <c r="C449" s="3"/>
    </row>
    <row r="450">
      <c r="C450" s="3"/>
    </row>
    <row r="451">
      <c r="C451" s="3"/>
    </row>
    <row r="452">
      <c r="C452" s="3"/>
    </row>
    <row r="453">
      <c r="C453" s="3"/>
    </row>
    <row r="454">
      <c r="C454" s="3"/>
    </row>
    <row r="455">
      <c r="C455" s="3"/>
    </row>
    <row r="456">
      <c r="C456" s="3"/>
    </row>
    <row r="457">
      <c r="C457" s="3"/>
    </row>
    <row r="458">
      <c r="C458" s="3"/>
    </row>
    <row r="459">
      <c r="C459" s="7"/>
    </row>
    <row r="460">
      <c r="C460" s="3"/>
    </row>
    <row r="461">
      <c r="C461" s="3"/>
    </row>
    <row r="462">
      <c r="C462" s="3"/>
    </row>
    <row r="463">
      <c r="C463" s="3"/>
    </row>
    <row r="492">
      <c r="C492" s="3"/>
    </row>
    <row r="493">
      <c r="C493" s="3"/>
    </row>
    <row r="494">
      <c r="C494" s="3"/>
    </row>
    <row r="495">
      <c r="C495" s="3"/>
    </row>
    <row r="496">
      <c r="C496" s="3"/>
    </row>
    <row r="497">
      <c r="C497" s="3"/>
    </row>
    <row r="498">
      <c r="C498" s="3"/>
    </row>
    <row r="499">
      <c r="C499" s="3"/>
    </row>
    <row r="500">
      <c r="C500" s="3"/>
    </row>
    <row r="501">
      <c r="C501" s="3"/>
    </row>
    <row r="502">
      <c r="C502" s="3"/>
    </row>
    <row r="503">
      <c r="C503" s="3"/>
    </row>
    <row r="504">
      <c r="C504" s="3"/>
    </row>
    <row r="505">
      <c r="C505" s="3"/>
    </row>
    <row r="506">
      <c r="C506" s="3"/>
    </row>
    <row r="507">
      <c r="C507" s="3"/>
    </row>
    <row r="508">
      <c r="C508" s="7"/>
    </row>
    <row r="509">
      <c r="C509" s="3"/>
    </row>
    <row r="510">
      <c r="C510" s="3"/>
    </row>
    <row r="511">
      <c r="C511" s="3"/>
    </row>
    <row r="512">
      <c r="C512" s="3"/>
    </row>
    <row r="541">
      <c r="C541" s="3"/>
    </row>
    <row r="542">
      <c r="C542" s="3"/>
    </row>
    <row r="543">
      <c r="C543" s="3"/>
    </row>
    <row r="544">
      <c r="C544" s="3"/>
    </row>
    <row r="545">
      <c r="C545" s="3"/>
    </row>
    <row r="546">
      <c r="C546" s="3"/>
    </row>
    <row r="547">
      <c r="C547" s="3"/>
    </row>
    <row r="548">
      <c r="C548" s="3"/>
    </row>
    <row r="549">
      <c r="C549" s="3"/>
    </row>
    <row r="550">
      <c r="C550" s="3"/>
    </row>
    <row r="551">
      <c r="C551" s="3"/>
    </row>
    <row r="552">
      <c r="C552" s="3"/>
    </row>
    <row r="553">
      <c r="C553" s="3"/>
    </row>
    <row r="554">
      <c r="C554" s="3"/>
    </row>
    <row r="555">
      <c r="C555" s="3"/>
    </row>
    <row r="556">
      <c r="C556" s="3"/>
    </row>
    <row r="557">
      <c r="C557" s="7"/>
    </row>
    <row r="558">
      <c r="C558" s="3"/>
    </row>
    <row r="559">
      <c r="C559" s="3"/>
    </row>
    <row r="560">
      <c r="C560" s="3"/>
    </row>
    <row r="561">
      <c r="C561" s="3"/>
    </row>
    <row r="590">
      <c r="C590" s="3"/>
    </row>
    <row r="591">
      <c r="C591" s="3"/>
    </row>
    <row r="592">
      <c r="C592" s="3"/>
    </row>
    <row r="593">
      <c r="C593" s="3"/>
    </row>
    <row r="594">
      <c r="C594" s="3"/>
    </row>
    <row r="595">
      <c r="C595" s="3"/>
    </row>
    <row r="596">
      <c r="C596" s="3"/>
    </row>
    <row r="597">
      <c r="C597" s="3"/>
    </row>
    <row r="598">
      <c r="C598" s="3"/>
    </row>
    <row r="599">
      <c r="C599" s="3"/>
    </row>
    <row r="600">
      <c r="C600" s="3"/>
    </row>
    <row r="601">
      <c r="C601" s="3"/>
    </row>
    <row r="602">
      <c r="C602" s="3"/>
    </row>
    <row r="603">
      <c r="C603" s="3"/>
    </row>
    <row r="604">
      <c r="C604" s="3"/>
    </row>
    <row r="605">
      <c r="C605" s="3"/>
    </row>
    <row r="606">
      <c r="C606" s="7"/>
    </row>
    <row r="607">
      <c r="C607" s="3"/>
    </row>
    <row r="608">
      <c r="C608" s="3"/>
    </row>
    <row r="609">
      <c r="C609" s="3"/>
    </row>
    <row r="610">
      <c r="C610" s="3"/>
    </row>
    <row r="639">
      <c r="C639" s="3"/>
    </row>
    <row r="640">
      <c r="C640" s="3"/>
    </row>
    <row r="641">
      <c r="C641" s="3"/>
    </row>
    <row r="642">
      <c r="C642" s="3"/>
    </row>
    <row r="643">
      <c r="C643" s="3"/>
    </row>
    <row r="644">
      <c r="C644" s="3"/>
    </row>
    <row r="645">
      <c r="C645" s="3"/>
    </row>
    <row r="646">
      <c r="C646" s="3"/>
    </row>
    <row r="647">
      <c r="C647" s="3"/>
    </row>
    <row r="648">
      <c r="C648" s="3"/>
    </row>
    <row r="649">
      <c r="C649" s="3"/>
    </row>
    <row r="650">
      <c r="C650" s="3"/>
    </row>
    <row r="651">
      <c r="C651" s="3"/>
    </row>
    <row r="652">
      <c r="C652" s="3"/>
    </row>
    <row r="653">
      <c r="C653" s="3"/>
    </row>
    <row r="654">
      <c r="C654" s="3"/>
    </row>
    <row r="655">
      <c r="C655" s="7"/>
    </row>
    <row r="656">
      <c r="C656" s="3"/>
    </row>
    <row r="657">
      <c r="C657" s="3"/>
    </row>
    <row r="658">
      <c r="C658" s="3"/>
    </row>
    <row r="659">
      <c r="C659" s="3"/>
    </row>
    <row r="688">
      <c r="C688" s="3"/>
    </row>
    <row r="689">
      <c r="C689" s="3"/>
    </row>
    <row r="690">
      <c r="C690" s="3"/>
    </row>
    <row r="691">
      <c r="C691" s="3"/>
    </row>
    <row r="692">
      <c r="C692" s="3"/>
    </row>
    <row r="693">
      <c r="C693" s="3"/>
    </row>
    <row r="694">
      <c r="C694" s="3"/>
    </row>
    <row r="695">
      <c r="C695" s="3"/>
    </row>
    <row r="696">
      <c r="C696" s="3"/>
    </row>
    <row r="697">
      <c r="C697" s="3"/>
    </row>
    <row r="698">
      <c r="C698" s="3"/>
    </row>
    <row r="699">
      <c r="C699" s="3"/>
    </row>
    <row r="700">
      <c r="C700" s="3"/>
    </row>
    <row r="701">
      <c r="C701" s="3"/>
    </row>
    <row r="702">
      <c r="C702" s="3"/>
    </row>
    <row r="703">
      <c r="C703" s="3"/>
    </row>
    <row r="704">
      <c r="C704" s="7"/>
    </row>
    <row r="705">
      <c r="C705" s="3"/>
    </row>
    <row r="706">
      <c r="C706" s="3"/>
    </row>
    <row r="707">
      <c r="C707" s="3"/>
    </row>
    <row r="708">
      <c r="C708" s="3"/>
    </row>
    <row r="737">
      <c r="C737" s="3"/>
    </row>
    <row r="738">
      <c r="C738" s="3"/>
    </row>
    <row r="739">
      <c r="C739" s="3"/>
    </row>
    <row r="740">
      <c r="C740" s="3"/>
    </row>
    <row r="741">
      <c r="C741" s="3"/>
    </row>
    <row r="742">
      <c r="C742" s="3"/>
    </row>
    <row r="743">
      <c r="C743" s="3"/>
    </row>
    <row r="744">
      <c r="C744" s="3"/>
    </row>
    <row r="745">
      <c r="C745" s="3"/>
    </row>
    <row r="746">
      <c r="C746" s="3"/>
    </row>
    <row r="747">
      <c r="C747" s="3"/>
    </row>
    <row r="748">
      <c r="C748" s="3"/>
    </row>
    <row r="749">
      <c r="C749" s="3"/>
    </row>
    <row r="750">
      <c r="C750" s="3"/>
    </row>
    <row r="751">
      <c r="C751" s="3"/>
    </row>
    <row r="752">
      <c r="C752" s="3"/>
    </row>
    <row r="753">
      <c r="C753" s="7"/>
    </row>
    <row r="754">
      <c r="C754" s="3"/>
    </row>
    <row r="755">
      <c r="C755" s="3"/>
    </row>
    <row r="756">
      <c r="C756" s="3"/>
    </row>
    <row r="757">
      <c r="C757" s="3"/>
    </row>
    <row r="786">
      <c r="C786" s="3"/>
    </row>
    <row r="787">
      <c r="C787" s="3"/>
    </row>
    <row r="788">
      <c r="C788" s="3"/>
    </row>
    <row r="789">
      <c r="C789" s="3"/>
    </row>
    <row r="790">
      <c r="C790" s="3"/>
    </row>
    <row r="791">
      <c r="C791" s="3"/>
    </row>
    <row r="792">
      <c r="C792" s="3"/>
    </row>
    <row r="793">
      <c r="C793" s="3"/>
    </row>
    <row r="794">
      <c r="C794" s="3"/>
    </row>
    <row r="795">
      <c r="C795" s="3"/>
    </row>
    <row r="796">
      <c r="C796" s="3"/>
    </row>
    <row r="797">
      <c r="C797" s="3"/>
    </row>
    <row r="798">
      <c r="C798" s="3"/>
    </row>
    <row r="799">
      <c r="C799" s="3"/>
    </row>
    <row r="800">
      <c r="C800" s="3"/>
    </row>
    <row r="801">
      <c r="C801" s="3"/>
    </row>
    <row r="802">
      <c r="C802" s="7"/>
    </row>
    <row r="803">
      <c r="C803" s="3"/>
    </row>
    <row r="804">
      <c r="C804" s="3"/>
    </row>
    <row r="805">
      <c r="C805" s="3"/>
    </row>
    <row r="806">
      <c r="C806" s="3"/>
    </row>
    <row r="835">
      <c r="C835" s="3"/>
    </row>
    <row r="836">
      <c r="C836" s="3"/>
    </row>
    <row r="837">
      <c r="C837" s="3"/>
    </row>
    <row r="838">
      <c r="C838" s="3"/>
    </row>
    <row r="839">
      <c r="C839" s="3"/>
    </row>
    <row r="840">
      <c r="C840" s="3"/>
    </row>
    <row r="841">
      <c r="C841" s="3"/>
    </row>
    <row r="842">
      <c r="C842" s="3"/>
    </row>
    <row r="843">
      <c r="C843" s="3"/>
    </row>
    <row r="844">
      <c r="C844" s="3"/>
    </row>
    <row r="845">
      <c r="C845" s="3"/>
    </row>
    <row r="846">
      <c r="C846" s="3"/>
    </row>
    <row r="847">
      <c r="C847" s="3"/>
    </row>
    <row r="848">
      <c r="C848" s="3"/>
    </row>
    <row r="849">
      <c r="C849" s="3"/>
    </row>
    <row r="850">
      <c r="C850" s="3"/>
    </row>
    <row r="851">
      <c r="C851" s="7"/>
    </row>
    <row r="852">
      <c r="C852" s="3"/>
    </row>
    <row r="853">
      <c r="C853" s="3"/>
    </row>
    <row r="854">
      <c r="C854" s="3"/>
    </row>
    <row r="855">
      <c r="C855" s="3"/>
    </row>
    <row r="884">
      <c r="C884" s="3"/>
    </row>
    <row r="885">
      <c r="C885" s="3"/>
    </row>
    <row r="886">
      <c r="C886" s="3"/>
    </row>
    <row r="887">
      <c r="C887" s="3"/>
    </row>
    <row r="888">
      <c r="C888" s="3"/>
    </row>
    <row r="889">
      <c r="C889" s="3"/>
    </row>
    <row r="890">
      <c r="C890" s="3"/>
    </row>
    <row r="891">
      <c r="C891" s="3"/>
    </row>
    <row r="892">
      <c r="C892" s="3"/>
    </row>
    <row r="893">
      <c r="C893" s="3"/>
    </row>
    <row r="894">
      <c r="C894" s="3"/>
    </row>
    <row r="895">
      <c r="C895" s="3"/>
    </row>
    <row r="896">
      <c r="C896" s="3"/>
    </row>
    <row r="897">
      <c r="C897" s="3"/>
    </row>
    <row r="898">
      <c r="C898" s="3"/>
    </row>
    <row r="899">
      <c r="C899" s="3"/>
    </row>
    <row r="900">
      <c r="C900" s="7"/>
    </row>
    <row r="901">
      <c r="C901" s="3"/>
    </row>
    <row r="902">
      <c r="C902" s="3"/>
    </row>
    <row r="903">
      <c r="C903" s="3"/>
    </row>
    <row r="904">
      <c r="C904" s="3"/>
    </row>
    <row r="933">
      <c r="C933" s="3"/>
    </row>
    <row r="934">
      <c r="C934" s="3"/>
    </row>
    <row r="935">
      <c r="C935" s="3"/>
    </row>
    <row r="936">
      <c r="C936" s="3"/>
    </row>
    <row r="937">
      <c r="C937" s="3"/>
    </row>
    <row r="938">
      <c r="C938" s="3"/>
    </row>
    <row r="939">
      <c r="C939" s="3"/>
    </row>
    <row r="940">
      <c r="C940" s="3"/>
    </row>
    <row r="941">
      <c r="C941" s="3"/>
    </row>
    <row r="942">
      <c r="C942" s="3"/>
    </row>
    <row r="943">
      <c r="C943" s="3"/>
    </row>
    <row r="944">
      <c r="C944" s="3"/>
    </row>
    <row r="945">
      <c r="C945" s="3"/>
    </row>
    <row r="946">
      <c r="C946" s="3"/>
    </row>
    <row r="947">
      <c r="C947" s="3"/>
    </row>
    <row r="948">
      <c r="C948" s="3"/>
    </row>
    <row r="949">
      <c r="C949" s="7"/>
    </row>
    <row r="950">
      <c r="C950" s="3"/>
    </row>
    <row r="951">
      <c r="C951" s="3"/>
    </row>
    <row r="952">
      <c r="C952" s="3"/>
    </row>
    <row r="953">
      <c r="C953" s="3"/>
    </row>
  </sheetData>
  <mergeCells count="1">
    <mergeCell ref="A19:A20"/>
  </mergeCells>
  <conditionalFormatting sqref="E24:E31">
    <cfRule type="cellIs" dxfId="0" priority="1" operator="equal">
      <formula>79.5</formula>
    </cfRule>
  </conditionalFormatting>
  <conditionalFormatting sqref="E24:E31">
    <cfRule type="cellIs" dxfId="0" priority="2" operator="lessThan">
      <formula>79.5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57"/>
    <col customWidth="1" min="2" max="2" width="10.86"/>
    <col customWidth="1" min="3" max="3" width="4.43"/>
    <col customWidth="1" min="4" max="4" width="21.57"/>
    <col customWidth="1" min="5" max="5" width="10.86"/>
    <col customWidth="1" min="6" max="6" width="4.43"/>
    <col customWidth="1" min="7" max="7" width="21.57"/>
    <col customWidth="1" min="8" max="8" width="10.86"/>
    <col customWidth="1" min="9" max="9" width="4.43"/>
    <col customWidth="1" min="10" max="12" width="17.29"/>
  </cols>
  <sheetData>
    <row r="1">
      <c r="A1" s="1" t="s">
        <v>0</v>
      </c>
      <c r="B1" s="12">
        <v>1.5</v>
      </c>
      <c r="C1" s="7"/>
      <c r="D1" s="1" t="s">
        <v>0</v>
      </c>
      <c r="E1" s="2">
        <v>1.5</v>
      </c>
      <c r="F1" s="3"/>
      <c r="G1" s="1" t="s">
        <v>0</v>
      </c>
      <c r="H1" s="2">
        <v>1.5</v>
      </c>
      <c r="I1" s="3"/>
      <c r="J1" s="6"/>
    </row>
    <row r="2">
      <c r="A2" s="7" t="s">
        <v>1</v>
      </c>
      <c r="B2" s="12">
        <v>11373.0</v>
      </c>
      <c r="C2" s="7"/>
      <c r="D2" s="7" t="s">
        <v>1</v>
      </c>
      <c r="E2" s="2">
        <v>11373.0</v>
      </c>
      <c r="F2" s="3"/>
      <c r="G2" s="7" t="s">
        <v>1</v>
      </c>
      <c r="H2" s="2">
        <v>11373.0</v>
      </c>
      <c r="I2" s="3"/>
      <c r="J2" s="6"/>
    </row>
    <row r="3">
      <c r="A3" s="7" t="s">
        <v>2</v>
      </c>
      <c r="B3" s="20" t="s">
        <v>3</v>
      </c>
      <c r="C3" s="7"/>
      <c r="D3" s="7" t="s">
        <v>2</v>
      </c>
      <c r="E3" s="8" t="s">
        <v>4</v>
      </c>
      <c r="F3" s="3"/>
      <c r="G3" s="7" t="s">
        <v>2</v>
      </c>
      <c r="H3" s="9" t="s">
        <v>5</v>
      </c>
      <c r="I3" s="3"/>
      <c r="J3" s="6"/>
    </row>
    <row r="4">
      <c r="A4" s="7" t="s">
        <v>6</v>
      </c>
      <c r="B4" s="21" t="s">
        <v>7</v>
      </c>
      <c r="C4" s="7"/>
      <c r="D4" s="7" t="s">
        <v>6</v>
      </c>
      <c r="E4" s="8" t="s">
        <v>7</v>
      </c>
      <c r="F4" s="3"/>
      <c r="G4" s="7" t="s">
        <v>6</v>
      </c>
      <c r="H4" s="9" t="s">
        <v>7</v>
      </c>
      <c r="I4" s="3"/>
      <c r="J4" s="6"/>
    </row>
    <row r="5" hidden="1">
      <c r="A5" s="7" t="s">
        <v>8</v>
      </c>
      <c r="B5" s="2"/>
      <c r="C5" s="7"/>
      <c r="D5" s="7" t="s">
        <v>8</v>
      </c>
      <c r="E5" s="2">
        <v>350.0</v>
      </c>
      <c r="F5" s="3"/>
      <c r="G5" s="7" t="s">
        <v>8</v>
      </c>
      <c r="H5" s="2">
        <v>350.0</v>
      </c>
      <c r="I5" s="3"/>
      <c r="J5" s="6"/>
    </row>
    <row r="6">
      <c r="A6" s="7" t="s">
        <v>9</v>
      </c>
      <c r="B6" s="11"/>
      <c r="C6" s="7"/>
      <c r="D6" s="7" t="s">
        <v>9</v>
      </c>
      <c r="E6" s="11">
        <f>((E8+E9+(E10*2)+E12)-E5)/4</f>
        <v>2.8</v>
      </c>
      <c r="F6" s="3"/>
      <c r="G6" s="7" t="s">
        <v>9</v>
      </c>
      <c r="H6" s="11">
        <f>((H8+H9+(H10*2)+H12)-H5)/4</f>
        <v>3.45</v>
      </c>
      <c r="I6" s="3"/>
      <c r="J6" s="6"/>
    </row>
    <row r="7">
      <c r="A7" s="3"/>
      <c r="B7" s="3"/>
      <c r="C7" s="3"/>
      <c r="D7" s="3"/>
      <c r="E7" s="3"/>
      <c r="F7" s="3"/>
      <c r="G7" s="3"/>
      <c r="H7" s="6"/>
      <c r="I7" s="3"/>
      <c r="J7" s="6"/>
    </row>
    <row r="8" hidden="1">
      <c r="A8" s="7" t="s">
        <v>10</v>
      </c>
      <c r="B8" s="2"/>
      <c r="C8" s="7"/>
      <c r="D8" s="7" t="s">
        <v>10</v>
      </c>
      <c r="E8" s="2">
        <v>50.2</v>
      </c>
      <c r="F8" s="3"/>
      <c r="G8" s="7" t="s">
        <v>10</v>
      </c>
      <c r="H8" s="2">
        <v>51.2</v>
      </c>
      <c r="I8" s="3"/>
      <c r="J8" s="6"/>
    </row>
    <row r="9" hidden="1">
      <c r="A9" s="7" t="s">
        <v>11</v>
      </c>
      <c r="B9" s="2"/>
      <c r="C9" s="7"/>
      <c r="D9" s="7" t="s">
        <v>11</v>
      </c>
      <c r="E9" s="2">
        <v>51.0</v>
      </c>
      <c r="F9" s="3"/>
      <c r="G9" s="7" t="s">
        <v>11</v>
      </c>
      <c r="H9" s="2">
        <v>50.2</v>
      </c>
      <c r="I9" s="3"/>
      <c r="J9" s="6"/>
    </row>
    <row r="10" hidden="1">
      <c r="A10" s="7" t="s">
        <v>12</v>
      </c>
      <c r="B10" s="2"/>
      <c r="C10" s="7"/>
      <c r="D10" s="7" t="s">
        <v>12</v>
      </c>
      <c r="E10" s="2">
        <v>50.1</v>
      </c>
      <c r="F10" s="3"/>
      <c r="G10" s="7" t="s">
        <v>12</v>
      </c>
      <c r="H10" s="2">
        <v>50.1</v>
      </c>
      <c r="I10" s="3"/>
      <c r="J10" s="6"/>
    </row>
    <row r="11" hidden="1">
      <c r="A11" s="7" t="s">
        <v>13</v>
      </c>
      <c r="B11" s="2"/>
      <c r="C11" s="7"/>
      <c r="D11" s="7" t="s">
        <v>13</v>
      </c>
      <c r="E11" s="2">
        <v>258.0</v>
      </c>
      <c r="F11" s="3"/>
      <c r="G11" s="7" t="s">
        <v>13</v>
      </c>
      <c r="H11" s="2">
        <v>260.6</v>
      </c>
      <c r="I11" s="3"/>
      <c r="J11" s="6"/>
    </row>
    <row r="12" hidden="1">
      <c r="A12" s="7" t="s">
        <v>14</v>
      </c>
      <c r="B12" s="5"/>
      <c r="C12" s="7"/>
      <c r="D12" s="7" t="s">
        <v>14</v>
      </c>
      <c r="E12" s="5">
        <f>E11-E8-E9+(E1*2)</f>
        <v>159.8</v>
      </c>
      <c r="F12" s="3"/>
      <c r="G12" s="7" t="s">
        <v>14</v>
      </c>
      <c r="H12" s="5">
        <f>H11-H8-H9+(H1*2)</f>
        <v>162.2</v>
      </c>
      <c r="I12" s="3"/>
      <c r="J12" s="6"/>
    </row>
    <row r="13">
      <c r="A13" s="3"/>
      <c r="B13" s="3"/>
      <c r="C13" s="3"/>
      <c r="D13" s="3"/>
      <c r="E13" s="3"/>
      <c r="F13" s="3"/>
      <c r="G13" s="3"/>
      <c r="H13" s="6"/>
      <c r="I13" s="3"/>
      <c r="J13" s="6"/>
    </row>
    <row r="14">
      <c r="A14" s="7" t="s">
        <v>15</v>
      </c>
      <c r="B14" s="5">
        <f>7.5+B1</f>
        <v>9</v>
      </c>
      <c r="C14" s="7"/>
      <c r="D14" s="7" t="s">
        <v>15</v>
      </c>
      <c r="E14" s="5">
        <f>7.5+E1</f>
        <v>9</v>
      </c>
      <c r="F14" s="3"/>
      <c r="G14" s="7" t="s">
        <v>15</v>
      </c>
      <c r="H14" s="5">
        <f>9.5+H1</f>
        <v>11</v>
      </c>
      <c r="I14" s="3"/>
      <c r="J14" s="6"/>
    </row>
    <row r="15">
      <c r="A15" s="7" t="s">
        <v>16</v>
      </c>
      <c r="B15" s="2">
        <v>8.0</v>
      </c>
      <c r="C15" s="7"/>
      <c r="D15" s="7" t="s">
        <v>16</v>
      </c>
      <c r="E15" s="2">
        <v>8.0</v>
      </c>
      <c r="F15" s="3"/>
      <c r="G15" s="7" t="s">
        <v>16</v>
      </c>
      <c r="H15" s="2">
        <v>11.0</v>
      </c>
      <c r="I15" s="3"/>
      <c r="J15" s="3"/>
    </row>
    <row r="16">
      <c r="A16" s="7" t="s">
        <v>17</v>
      </c>
      <c r="B16" s="12">
        <v>3000.0</v>
      </c>
      <c r="C16" s="7"/>
      <c r="D16" s="7" t="s">
        <v>17</v>
      </c>
      <c r="E16" s="12">
        <v>3700.0</v>
      </c>
      <c r="F16" s="3"/>
      <c r="G16" s="7" t="s">
        <v>17</v>
      </c>
      <c r="H16" s="12">
        <v>3700.0</v>
      </c>
      <c r="I16" s="3"/>
      <c r="J16" s="3"/>
    </row>
    <row r="17">
      <c r="A17" s="7" t="s">
        <v>18</v>
      </c>
      <c r="B17" s="7">
        <v>2.0</v>
      </c>
      <c r="C17" s="7"/>
      <c r="D17" s="7" t="s">
        <v>18</v>
      </c>
      <c r="E17" s="7">
        <v>2.0</v>
      </c>
      <c r="F17" s="7"/>
      <c r="G17" s="7" t="s">
        <v>18</v>
      </c>
      <c r="H17" s="7">
        <v>2.5</v>
      </c>
      <c r="I17" s="7"/>
      <c r="J17" s="3"/>
    </row>
    <row r="18">
      <c r="A18" s="7" t="s">
        <v>19</v>
      </c>
      <c r="B18" s="7">
        <v>3.5</v>
      </c>
      <c r="C18" s="7"/>
      <c r="D18" s="7" t="s">
        <v>19</v>
      </c>
      <c r="E18" s="7">
        <v>3.5</v>
      </c>
      <c r="F18" s="3"/>
      <c r="G18" s="7" t="s">
        <v>19</v>
      </c>
      <c r="H18" s="7">
        <v>4.0</v>
      </c>
      <c r="I18" s="3"/>
      <c r="J18" s="3"/>
    </row>
    <row r="19">
      <c r="A19" s="13" t="s">
        <v>20</v>
      </c>
      <c r="B19" s="3"/>
      <c r="C19" s="3"/>
      <c r="D19" s="3"/>
      <c r="E19" s="3"/>
      <c r="F19" s="3"/>
      <c r="G19" s="3"/>
      <c r="H19" s="3"/>
      <c r="I19" s="3"/>
      <c r="J19" s="3"/>
    </row>
    <row r="20">
      <c r="B20" s="3"/>
      <c r="C20" s="3"/>
      <c r="D20" s="3"/>
      <c r="E20" s="3"/>
      <c r="F20" s="3"/>
      <c r="G20" s="3"/>
      <c r="H20" s="3"/>
      <c r="I20" s="3"/>
      <c r="J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>
      <c r="A23" s="7" t="s">
        <v>21</v>
      </c>
      <c r="B23" s="3"/>
      <c r="C23" s="7"/>
      <c r="D23" s="7" t="s">
        <v>21</v>
      </c>
      <c r="E23" s="3"/>
      <c r="F23" s="14"/>
      <c r="G23" s="7" t="s">
        <v>21</v>
      </c>
      <c r="H23" s="3"/>
      <c r="I23" s="14"/>
      <c r="J23" s="14"/>
    </row>
    <row r="24">
      <c r="A24" s="15" t="s">
        <v>22</v>
      </c>
      <c r="B24" s="16"/>
      <c r="C24" s="14"/>
      <c r="D24" s="15" t="s">
        <v>22</v>
      </c>
      <c r="E24" s="16" t="str">
        <f t="shared" ref="E24:E32" si="1">B24</f>
        <v/>
      </c>
      <c r="F24" s="14"/>
      <c r="G24" s="15" t="s">
        <v>22</v>
      </c>
      <c r="H24" s="16" t="str">
        <f t="shared" ref="H24:H32" si="2">B24</f>
        <v/>
      </c>
      <c r="I24" s="14"/>
      <c r="J24" s="14"/>
    </row>
    <row r="25">
      <c r="A25" s="15" t="s">
        <v>23</v>
      </c>
      <c r="B25" s="16"/>
      <c r="C25" s="15"/>
      <c r="D25" s="15" t="s">
        <v>23</v>
      </c>
      <c r="E25" s="16" t="str">
        <f t="shared" si="1"/>
        <v/>
      </c>
      <c r="F25" s="14"/>
      <c r="G25" s="15" t="s">
        <v>23</v>
      </c>
      <c r="H25" s="16" t="str">
        <f t="shared" si="2"/>
        <v/>
      </c>
      <c r="I25" s="14"/>
      <c r="J25" s="14"/>
    </row>
    <row r="26">
      <c r="A26" s="15" t="s">
        <v>24</v>
      </c>
      <c r="B26" s="16"/>
      <c r="C26" s="15"/>
      <c r="D26" s="15" t="s">
        <v>24</v>
      </c>
      <c r="E26" s="16" t="str">
        <f t="shared" si="1"/>
        <v/>
      </c>
      <c r="F26" s="14"/>
      <c r="G26" s="15" t="s">
        <v>24</v>
      </c>
      <c r="H26" s="16" t="str">
        <f t="shared" si="2"/>
        <v/>
      </c>
      <c r="I26" s="14"/>
      <c r="J26" s="14"/>
    </row>
    <row r="27">
      <c r="A27" s="15" t="s">
        <v>25</v>
      </c>
      <c r="B27" s="16"/>
      <c r="C27" s="15"/>
      <c r="D27" s="15" t="s">
        <v>25</v>
      </c>
      <c r="E27" s="16" t="str">
        <f t="shared" si="1"/>
        <v/>
      </c>
      <c r="F27" s="14"/>
      <c r="G27" s="15" t="s">
        <v>25</v>
      </c>
      <c r="H27" s="16" t="str">
        <f t="shared" si="2"/>
        <v/>
      </c>
      <c r="I27" s="14"/>
      <c r="J27" s="14"/>
    </row>
    <row r="28">
      <c r="A28" s="15" t="s">
        <v>26</v>
      </c>
      <c r="B28" s="16"/>
      <c r="C28" s="15"/>
      <c r="D28" s="15" t="s">
        <v>26</v>
      </c>
      <c r="E28" s="16" t="str">
        <f t="shared" si="1"/>
        <v/>
      </c>
      <c r="F28" s="14"/>
      <c r="G28" s="15" t="s">
        <v>26</v>
      </c>
      <c r="H28" s="16" t="str">
        <f t="shared" si="2"/>
        <v/>
      </c>
      <c r="I28" s="14"/>
      <c r="J28" s="14"/>
    </row>
    <row r="29">
      <c r="A29" s="15" t="s">
        <v>27</v>
      </c>
      <c r="B29" s="16"/>
      <c r="C29" s="15"/>
      <c r="D29" s="15" t="s">
        <v>27</v>
      </c>
      <c r="E29" s="16" t="str">
        <f t="shared" si="1"/>
        <v/>
      </c>
      <c r="F29" s="14"/>
      <c r="G29" s="15" t="s">
        <v>27</v>
      </c>
      <c r="H29" s="16" t="str">
        <f t="shared" si="2"/>
        <v/>
      </c>
      <c r="I29" s="14"/>
      <c r="J29" s="14"/>
    </row>
    <row r="30">
      <c r="A30" s="15" t="s">
        <v>28</v>
      </c>
      <c r="B30" s="16"/>
      <c r="C30" s="15"/>
      <c r="D30" s="15" t="s">
        <v>28</v>
      </c>
      <c r="E30" s="16" t="str">
        <f t="shared" si="1"/>
        <v/>
      </c>
      <c r="F30" s="14"/>
      <c r="G30" s="15" t="s">
        <v>28</v>
      </c>
      <c r="H30" s="16" t="str">
        <f t="shared" si="2"/>
        <v/>
      </c>
      <c r="I30" s="14"/>
      <c r="J30" s="14"/>
    </row>
    <row r="31">
      <c r="A31" s="15" t="s">
        <v>29</v>
      </c>
      <c r="B31" s="16"/>
      <c r="C31" s="15"/>
      <c r="D31" s="15" t="s">
        <v>29</v>
      </c>
      <c r="E31" s="16" t="str">
        <f t="shared" si="1"/>
        <v/>
      </c>
      <c r="F31" s="14"/>
      <c r="G31" s="15" t="s">
        <v>29</v>
      </c>
      <c r="H31" s="16" t="str">
        <f t="shared" si="2"/>
        <v/>
      </c>
      <c r="I31" s="14"/>
      <c r="J31" s="14"/>
    </row>
    <row r="32">
      <c r="A32" s="15" t="s">
        <v>30</v>
      </c>
      <c r="B32" s="16"/>
      <c r="C32" s="15"/>
      <c r="D32" s="15" t="s">
        <v>30</v>
      </c>
      <c r="E32" s="16" t="str">
        <f t="shared" si="1"/>
        <v/>
      </c>
      <c r="F32" s="14"/>
      <c r="G32" s="15" t="s">
        <v>30</v>
      </c>
      <c r="H32" s="16" t="str">
        <f t="shared" si="2"/>
        <v/>
      </c>
      <c r="I32" s="14"/>
      <c r="J32" s="14"/>
    </row>
    <row r="33">
      <c r="A33" s="15" t="s">
        <v>8</v>
      </c>
      <c r="B33" s="17">
        <f>B24+B25+B26+B27+B28+B29+B30+B31-(B32*B6)</f>
        <v>0</v>
      </c>
      <c r="C33" s="15"/>
      <c r="D33" s="15" t="s">
        <v>8</v>
      </c>
      <c r="E33" s="17">
        <f>E24+E25+E26+E27+E28+E29+E30+E31-(E32*E6)</f>
        <v>0</v>
      </c>
      <c r="F33" s="14"/>
      <c r="G33" s="15" t="s">
        <v>8</v>
      </c>
      <c r="H33" s="17">
        <f>H24+H25+H26+H27+H28+H29+H30+H31-(H32*H6)</f>
        <v>0</v>
      </c>
      <c r="I33" s="14"/>
      <c r="J33" s="14"/>
    </row>
    <row r="34">
      <c r="A34" s="15" t="s">
        <v>31</v>
      </c>
      <c r="B34" s="16"/>
      <c r="C34" s="15"/>
      <c r="D34" s="15" t="s">
        <v>31</v>
      </c>
      <c r="E34" s="16" t="str">
        <f>B34</f>
        <v/>
      </c>
      <c r="F34" s="14"/>
      <c r="G34" s="15" t="s">
        <v>31</v>
      </c>
      <c r="H34" s="22" t="str">
        <f>B34</f>
        <v/>
      </c>
      <c r="I34" s="14"/>
      <c r="J34" s="14"/>
    </row>
    <row r="35">
      <c r="A35" s="15" t="s">
        <v>32</v>
      </c>
      <c r="B35" s="19">
        <f>B33-B34</f>
        <v>0</v>
      </c>
      <c r="C35" s="15"/>
      <c r="D35" s="15" t="s">
        <v>32</v>
      </c>
      <c r="E35" s="19">
        <f>E33-E34</f>
        <v>0</v>
      </c>
      <c r="F35" s="14"/>
      <c r="G35" s="15" t="s">
        <v>32</v>
      </c>
      <c r="H35" s="19">
        <f>H33-H34</f>
        <v>0</v>
      </c>
      <c r="I35" s="14"/>
      <c r="J35" s="14"/>
    </row>
    <row r="36">
      <c r="A36" s="14"/>
      <c r="B36" s="5"/>
      <c r="C36" s="5"/>
      <c r="D36" s="5"/>
      <c r="E36" s="5"/>
      <c r="F36" s="14"/>
      <c r="G36" s="14"/>
      <c r="H36" s="14"/>
      <c r="I36" s="14"/>
      <c r="J36" s="14"/>
    </row>
    <row r="37">
      <c r="B37" s="6"/>
      <c r="C37" s="6"/>
      <c r="D37" s="6"/>
      <c r="E37" s="6"/>
    </row>
    <row r="38">
      <c r="A38" s="15"/>
      <c r="B38" s="6"/>
      <c r="C38" s="6"/>
      <c r="D38" s="6"/>
      <c r="E38" s="6"/>
    </row>
    <row r="39">
      <c r="B39" s="6"/>
      <c r="C39" s="6"/>
      <c r="D39" s="6"/>
      <c r="E39" s="6"/>
    </row>
    <row r="40">
      <c r="B40" s="6"/>
      <c r="C40" s="6"/>
      <c r="D40" s="6"/>
      <c r="E40" s="6"/>
    </row>
    <row r="41">
      <c r="B41" s="6"/>
      <c r="C41" s="6"/>
      <c r="D41" s="6"/>
      <c r="E41" s="6"/>
    </row>
    <row r="42">
      <c r="B42" s="6"/>
      <c r="C42" s="6"/>
      <c r="D42" s="6"/>
      <c r="E42" s="6"/>
    </row>
    <row r="43">
      <c r="B43" s="6"/>
      <c r="C43" s="6"/>
      <c r="D43" s="6"/>
      <c r="E43" s="6"/>
    </row>
    <row r="44">
      <c r="B44" s="6"/>
      <c r="C44" s="6"/>
      <c r="D44" s="6"/>
      <c r="E44" s="6"/>
    </row>
    <row r="45">
      <c r="B45" s="6"/>
      <c r="C45" s="6"/>
      <c r="D45" s="6"/>
      <c r="E45" s="6"/>
    </row>
    <row r="46">
      <c r="B46" s="6"/>
      <c r="C46" s="6"/>
      <c r="D46" s="6"/>
      <c r="E46" s="6"/>
    </row>
    <row r="47">
      <c r="B47" s="6"/>
      <c r="C47" s="6"/>
      <c r="D47" s="6"/>
      <c r="E47" s="6"/>
    </row>
    <row r="48">
      <c r="B48" s="6"/>
      <c r="C48" s="6"/>
      <c r="D48" s="6"/>
      <c r="E48" s="6"/>
    </row>
    <row r="49">
      <c r="B49" s="6"/>
      <c r="C49" s="6"/>
      <c r="D49" s="6"/>
      <c r="E49" s="6"/>
    </row>
    <row r="50">
      <c r="B50" s="6"/>
      <c r="C50" s="6"/>
      <c r="D50" s="6"/>
      <c r="E50" s="6"/>
    </row>
  </sheetData>
  <mergeCells count="1">
    <mergeCell ref="A19:A20"/>
  </mergeCells>
  <conditionalFormatting sqref="B24:B31 E24:E31">
    <cfRule type="cellIs" dxfId="0" priority="1" operator="lessThan">
      <formula>9</formula>
    </cfRule>
  </conditionalFormatting>
  <conditionalFormatting sqref="H24:H31">
    <cfRule type="cellIs" dxfId="0" priority="2" operator="lessThan">
      <formula>11</formula>
    </cfRule>
  </conditionalFormatting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57"/>
    <col customWidth="1" min="2" max="2" width="10.86"/>
    <col customWidth="1" min="3" max="3" width="4.43"/>
    <col customWidth="1" min="4" max="4" width="21.57"/>
    <col customWidth="1" min="5" max="5" width="10.86"/>
    <col customWidth="1" min="6" max="6" width="4.43"/>
    <col customWidth="1" min="7" max="7" width="21.57"/>
    <col customWidth="1" min="8" max="8" width="10.86"/>
    <col customWidth="1" min="9" max="9" width="4.43"/>
    <col customWidth="1" min="10" max="10" width="21.57"/>
    <col customWidth="1" min="11" max="11" width="10.86"/>
    <col customWidth="1" min="12" max="12" width="4.43"/>
  </cols>
  <sheetData>
    <row r="1">
      <c r="A1" s="1" t="s">
        <v>0</v>
      </c>
      <c r="B1" s="2">
        <v>2.0</v>
      </c>
      <c r="C1" s="3"/>
      <c r="D1" s="1" t="s">
        <v>0</v>
      </c>
      <c r="E1" s="5">
        <f>B1</f>
        <v>2</v>
      </c>
      <c r="F1" s="3"/>
      <c r="G1" s="1" t="s">
        <v>0</v>
      </c>
      <c r="H1" s="5">
        <f>B1</f>
        <v>2</v>
      </c>
      <c r="I1" s="14"/>
      <c r="J1" s="1" t="s">
        <v>0</v>
      </c>
      <c r="K1" s="5">
        <f>E1</f>
        <v>2</v>
      </c>
      <c r="L1" s="14"/>
    </row>
    <row r="2">
      <c r="A2" s="7" t="s">
        <v>1</v>
      </c>
      <c r="B2" s="2">
        <v>11373.0</v>
      </c>
      <c r="C2" s="3"/>
      <c r="D2" s="7" t="s">
        <v>1</v>
      </c>
      <c r="E2" s="2">
        <v>11373.0</v>
      </c>
      <c r="F2" s="3"/>
      <c r="G2" s="7" t="s">
        <v>1</v>
      </c>
      <c r="H2" s="2">
        <v>11373.0</v>
      </c>
      <c r="I2" s="14"/>
      <c r="J2" s="23" t="s">
        <v>1</v>
      </c>
      <c r="K2" s="2">
        <v>11373.0</v>
      </c>
      <c r="L2" s="14"/>
    </row>
    <row r="3">
      <c r="A3" s="7" t="s">
        <v>2</v>
      </c>
      <c r="B3" s="9" t="s">
        <v>4</v>
      </c>
      <c r="C3" s="3"/>
      <c r="D3" s="7" t="s">
        <v>2</v>
      </c>
      <c r="E3" s="8" t="s">
        <v>5</v>
      </c>
      <c r="F3" s="3"/>
      <c r="G3" s="7" t="s">
        <v>2</v>
      </c>
      <c r="H3" s="9" t="s">
        <v>33</v>
      </c>
      <c r="I3" s="14"/>
      <c r="J3" s="23" t="s">
        <v>2</v>
      </c>
      <c r="K3" s="9" t="s">
        <v>33</v>
      </c>
      <c r="L3" s="14"/>
    </row>
    <row r="4">
      <c r="A4" s="7" t="s">
        <v>6</v>
      </c>
      <c r="B4" s="9" t="s">
        <v>7</v>
      </c>
      <c r="C4" s="3"/>
      <c r="D4" s="7" t="s">
        <v>6</v>
      </c>
      <c r="E4" s="8" t="s">
        <v>7</v>
      </c>
      <c r="F4" s="3"/>
      <c r="G4" s="7" t="s">
        <v>6</v>
      </c>
      <c r="H4" s="9" t="s">
        <v>7</v>
      </c>
      <c r="I4" s="14"/>
      <c r="J4" s="23" t="s">
        <v>6</v>
      </c>
      <c r="K4" s="24" t="s">
        <v>34</v>
      </c>
      <c r="L4" s="14"/>
    </row>
    <row r="5" hidden="1">
      <c r="A5" s="7" t="s">
        <v>8</v>
      </c>
      <c r="B5" s="2">
        <v>350.0</v>
      </c>
      <c r="C5" s="3"/>
      <c r="D5" s="7" t="s">
        <v>8</v>
      </c>
      <c r="E5" s="2">
        <v>350.0</v>
      </c>
      <c r="F5" s="3"/>
      <c r="G5" s="7" t="s">
        <v>8</v>
      </c>
      <c r="H5" s="2">
        <v>350.0</v>
      </c>
      <c r="I5" s="14"/>
      <c r="J5" s="23" t="s">
        <v>8</v>
      </c>
      <c r="K5" s="2">
        <v>350.0</v>
      </c>
      <c r="L5" s="14"/>
    </row>
    <row r="6">
      <c r="A6" s="7" t="s">
        <v>9</v>
      </c>
      <c r="B6" s="11">
        <f>((B8+B9+(B10*2)+B12)-B5)/4</f>
        <v>3.375</v>
      </c>
      <c r="C6" s="3"/>
      <c r="D6" s="7" t="s">
        <v>9</v>
      </c>
      <c r="E6" s="10">
        <v>3.6</v>
      </c>
      <c r="F6" s="3"/>
      <c r="G6" s="7" t="s">
        <v>9</v>
      </c>
      <c r="H6" s="11">
        <f>((H8+H9+(H10*2)+H12)-H5)/4</f>
        <v>3.925</v>
      </c>
      <c r="I6" s="14"/>
      <c r="J6" s="23" t="s">
        <v>9</v>
      </c>
      <c r="K6" s="25">
        <f>((K8+K9+(K10*2)+K12)-K5)/4</f>
        <v>3.925</v>
      </c>
      <c r="L6" s="14"/>
    </row>
    <row r="7">
      <c r="A7" s="3"/>
      <c r="B7" s="3"/>
      <c r="C7" s="3"/>
      <c r="D7" s="3"/>
      <c r="E7" s="6"/>
      <c r="F7" s="3"/>
      <c r="G7" s="3"/>
      <c r="H7" s="6"/>
      <c r="I7" s="14"/>
      <c r="J7" s="23"/>
      <c r="K7" s="6"/>
      <c r="L7" s="14"/>
    </row>
    <row r="8" hidden="1">
      <c r="A8" s="7" t="s">
        <v>10</v>
      </c>
      <c r="B8" s="2">
        <v>50.1</v>
      </c>
      <c r="C8" s="3"/>
      <c r="D8" s="7" t="s">
        <v>10</v>
      </c>
      <c r="E8" s="2">
        <v>50.3</v>
      </c>
      <c r="F8" s="3"/>
      <c r="G8" s="7" t="s">
        <v>10</v>
      </c>
      <c r="H8" s="2">
        <v>50.3</v>
      </c>
      <c r="I8" s="14"/>
      <c r="J8" s="23" t="s">
        <v>10</v>
      </c>
      <c r="K8" s="2">
        <v>50.3</v>
      </c>
      <c r="L8" s="14"/>
    </row>
    <row r="9" hidden="1">
      <c r="A9" s="7" t="s">
        <v>11</v>
      </c>
      <c r="B9" s="2">
        <v>50.9</v>
      </c>
      <c r="C9" s="3"/>
      <c r="D9" s="7" t="s">
        <v>11</v>
      </c>
      <c r="E9" s="2">
        <v>51.0</v>
      </c>
      <c r="F9" s="3"/>
      <c r="G9" s="7" t="s">
        <v>11</v>
      </c>
      <c r="H9" s="2">
        <v>51.0</v>
      </c>
      <c r="I9" s="14"/>
      <c r="J9" s="23" t="s">
        <v>11</v>
      </c>
      <c r="K9" s="2">
        <v>51.0</v>
      </c>
      <c r="L9" s="14"/>
    </row>
    <row r="10" hidden="1">
      <c r="A10" s="7" t="s">
        <v>12</v>
      </c>
      <c r="B10" s="2">
        <v>50.1</v>
      </c>
      <c r="C10" s="3"/>
      <c r="D10" s="7" t="s">
        <v>12</v>
      </c>
      <c r="E10" s="2">
        <v>50.0</v>
      </c>
      <c r="F10" s="3"/>
      <c r="G10" s="7" t="s">
        <v>12</v>
      </c>
      <c r="H10" s="2">
        <v>50.0</v>
      </c>
      <c r="I10" s="14"/>
      <c r="J10" s="23" t="s">
        <v>12</v>
      </c>
      <c r="K10" s="2">
        <v>50.0</v>
      </c>
      <c r="L10" s="14"/>
    </row>
    <row r="11" hidden="1">
      <c r="A11" s="7" t="s">
        <v>13</v>
      </c>
      <c r="B11" s="2">
        <v>259.3</v>
      </c>
      <c r="C11" s="3"/>
      <c r="D11" s="7" t="s">
        <v>13</v>
      </c>
      <c r="E11" s="2">
        <v>261.7</v>
      </c>
      <c r="F11" s="3"/>
      <c r="G11" s="7" t="s">
        <v>13</v>
      </c>
      <c r="H11" s="2">
        <v>261.7</v>
      </c>
      <c r="I11" s="14"/>
      <c r="J11" s="23" t="s">
        <v>13</v>
      </c>
      <c r="K11" s="2">
        <v>261.7</v>
      </c>
      <c r="L11" s="14"/>
    </row>
    <row r="12" hidden="1">
      <c r="A12" s="7" t="s">
        <v>14</v>
      </c>
      <c r="B12" s="5">
        <f>B11-B8-B9+(B1*2)</f>
        <v>162.3</v>
      </c>
      <c r="C12" s="3"/>
      <c r="D12" s="7" t="s">
        <v>14</v>
      </c>
      <c r="E12" s="5">
        <f>E11-E8-E9+(E1*2)</f>
        <v>164.4</v>
      </c>
      <c r="F12" s="3"/>
      <c r="G12" s="7" t="s">
        <v>14</v>
      </c>
      <c r="H12" s="5">
        <f>H11-H8-H9+(H1*2)</f>
        <v>164.4</v>
      </c>
      <c r="I12" s="14"/>
      <c r="J12" s="23" t="s">
        <v>14</v>
      </c>
      <c r="K12" s="5">
        <f>K11-K8-K9+(K1*2)</f>
        <v>164.4</v>
      </c>
      <c r="L12" s="14"/>
    </row>
    <row r="13">
      <c r="A13" s="3"/>
      <c r="B13" s="3"/>
      <c r="C13" s="3"/>
      <c r="D13" s="3"/>
      <c r="E13" s="6"/>
      <c r="F13" s="3"/>
      <c r="G13" s="3"/>
      <c r="H13" s="6"/>
      <c r="I13" s="14"/>
      <c r="J13" s="23"/>
      <c r="K13" s="6"/>
      <c r="L13" s="14"/>
    </row>
    <row r="14">
      <c r="A14" s="7" t="s">
        <v>15</v>
      </c>
      <c r="B14" s="5">
        <f>7.5+B1</f>
        <v>9.5</v>
      </c>
      <c r="C14" s="3"/>
      <c r="D14" s="7" t="s">
        <v>15</v>
      </c>
      <c r="E14" s="5">
        <f>9.5+E1</f>
        <v>11.5</v>
      </c>
      <c r="F14" s="3"/>
      <c r="G14" s="7" t="s">
        <v>15</v>
      </c>
      <c r="H14" s="26">
        <v>13.0</v>
      </c>
      <c r="I14" s="14"/>
      <c r="J14" s="23" t="s">
        <v>15</v>
      </c>
      <c r="K14" s="26">
        <f t="shared" ref="K14:K15" si="1">H14</f>
        <v>13</v>
      </c>
      <c r="L14" s="14"/>
    </row>
    <row r="15">
      <c r="A15" s="7" t="s">
        <v>16</v>
      </c>
      <c r="B15" s="2">
        <v>8.0</v>
      </c>
      <c r="C15" s="3"/>
      <c r="D15" s="7" t="s">
        <v>16</v>
      </c>
      <c r="E15" s="2">
        <v>11.0</v>
      </c>
      <c r="F15" s="3"/>
      <c r="G15" s="7" t="s">
        <v>16</v>
      </c>
      <c r="H15" s="12">
        <v>13.5</v>
      </c>
      <c r="I15" s="14"/>
      <c r="J15" s="23" t="s">
        <v>16</v>
      </c>
      <c r="K15" s="2">
        <f t="shared" si="1"/>
        <v>13.5</v>
      </c>
      <c r="L15" s="14"/>
    </row>
    <row r="16">
      <c r="A16" s="7" t="s">
        <v>17</v>
      </c>
      <c r="B16" s="12">
        <v>3700.0</v>
      </c>
      <c r="C16" s="3"/>
      <c r="D16" s="7" t="s">
        <v>17</v>
      </c>
      <c r="E16" s="12">
        <v>3700.0</v>
      </c>
      <c r="F16" s="3"/>
      <c r="G16" s="7" t="s">
        <v>17</v>
      </c>
      <c r="H16" s="12">
        <v>3700.0</v>
      </c>
      <c r="I16" s="14"/>
      <c r="J16" s="23" t="s">
        <v>17</v>
      </c>
      <c r="K16" s="2">
        <v>4000.0</v>
      </c>
      <c r="L16" s="14"/>
    </row>
    <row r="17">
      <c r="A17" s="7" t="s">
        <v>18</v>
      </c>
      <c r="B17" s="7">
        <v>1.5</v>
      </c>
      <c r="C17" s="7"/>
      <c r="D17" s="7" t="s">
        <v>18</v>
      </c>
      <c r="E17" s="7">
        <v>2.0</v>
      </c>
      <c r="F17" s="7"/>
      <c r="G17" s="7" t="s">
        <v>18</v>
      </c>
      <c r="H17" s="7">
        <v>2.5</v>
      </c>
      <c r="I17" s="7"/>
      <c r="J17" s="23" t="s">
        <v>18</v>
      </c>
      <c r="K17" s="1">
        <v>4.0</v>
      </c>
      <c r="L17" s="7"/>
    </row>
    <row r="18">
      <c r="A18" s="7" t="s">
        <v>19</v>
      </c>
      <c r="B18" s="7">
        <v>4.0</v>
      </c>
      <c r="C18" s="3"/>
      <c r="D18" s="7" t="s">
        <v>19</v>
      </c>
      <c r="E18" s="7">
        <v>4.0</v>
      </c>
      <c r="F18" s="3"/>
      <c r="G18" s="7" t="s">
        <v>19</v>
      </c>
      <c r="H18" s="7">
        <v>4.5</v>
      </c>
      <c r="I18" s="14"/>
      <c r="J18" s="23" t="s">
        <v>19</v>
      </c>
      <c r="K18" s="1">
        <v>6.0</v>
      </c>
      <c r="L18" s="14"/>
    </row>
    <row r="19">
      <c r="A19" s="13" t="s">
        <v>20</v>
      </c>
      <c r="B19" s="3"/>
      <c r="C19" s="3"/>
      <c r="D19" s="3"/>
      <c r="E19" s="3"/>
      <c r="F19" s="3"/>
      <c r="G19" s="3"/>
      <c r="H19" s="3"/>
      <c r="I19" s="14"/>
      <c r="J19" s="23"/>
      <c r="K19" s="3"/>
      <c r="L19" s="14"/>
    </row>
    <row r="20">
      <c r="B20" s="3"/>
      <c r="C20" s="3"/>
      <c r="D20" s="3"/>
      <c r="E20" s="3"/>
      <c r="F20" s="3"/>
      <c r="G20" s="3"/>
      <c r="H20" s="3"/>
      <c r="I20" s="14"/>
      <c r="J20" s="23"/>
      <c r="K20" s="3"/>
      <c r="L20" s="14"/>
    </row>
    <row r="21">
      <c r="A21" s="3"/>
      <c r="B21" s="3"/>
      <c r="C21" s="3"/>
      <c r="D21" s="3"/>
      <c r="E21" s="3"/>
      <c r="F21" s="3"/>
      <c r="G21" s="3"/>
      <c r="H21" s="3"/>
      <c r="I21" s="14"/>
      <c r="J21" s="23"/>
      <c r="K21" s="3"/>
      <c r="L21" s="14"/>
    </row>
    <row r="22">
      <c r="A22" s="3"/>
      <c r="B22" s="3"/>
      <c r="C22" s="3"/>
      <c r="D22" s="3"/>
      <c r="E22" s="3"/>
      <c r="F22" s="3"/>
      <c r="G22" s="3"/>
      <c r="H22" s="3"/>
      <c r="I22" s="14"/>
      <c r="J22" s="23"/>
      <c r="K22" s="3"/>
      <c r="L22" s="14"/>
    </row>
    <row r="23">
      <c r="A23" s="7" t="s">
        <v>21</v>
      </c>
      <c r="B23" s="3"/>
      <c r="C23" s="14"/>
      <c r="D23" s="7" t="s">
        <v>21</v>
      </c>
      <c r="E23" s="3"/>
      <c r="F23" s="14"/>
      <c r="G23" s="7" t="s">
        <v>21</v>
      </c>
      <c r="H23" s="14"/>
      <c r="I23" s="14"/>
      <c r="J23" s="23" t="s">
        <v>21</v>
      </c>
      <c r="K23" s="14"/>
      <c r="L23" s="14"/>
    </row>
    <row r="24">
      <c r="A24" s="15" t="s">
        <v>22</v>
      </c>
      <c r="B24" s="16"/>
      <c r="C24" s="14"/>
      <c r="D24" s="15" t="s">
        <v>22</v>
      </c>
      <c r="E24" s="16" t="str">
        <f t="shared" ref="E24:E32" si="2">B24</f>
        <v/>
      </c>
      <c r="F24" s="14"/>
      <c r="G24" s="15" t="s">
        <v>22</v>
      </c>
      <c r="H24" s="16" t="str">
        <f t="shared" ref="H24:H32" si="3">B24</f>
        <v/>
      </c>
      <c r="I24" s="14"/>
      <c r="J24" s="23" t="s">
        <v>22</v>
      </c>
      <c r="K24" s="16" t="str">
        <f t="shared" ref="K24:K32" si="4">B24</f>
        <v/>
      </c>
      <c r="L24" s="14"/>
    </row>
    <row r="25">
      <c r="A25" s="15" t="s">
        <v>23</v>
      </c>
      <c r="B25" s="16"/>
      <c r="C25" s="14"/>
      <c r="D25" s="15" t="s">
        <v>23</v>
      </c>
      <c r="E25" s="16" t="str">
        <f t="shared" si="2"/>
        <v/>
      </c>
      <c r="F25" s="14"/>
      <c r="G25" s="15" t="s">
        <v>23</v>
      </c>
      <c r="H25" s="16" t="str">
        <f t="shared" si="3"/>
        <v/>
      </c>
      <c r="I25" s="14"/>
      <c r="J25" s="23" t="s">
        <v>23</v>
      </c>
      <c r="K25" s="16" t="str">
        <f t="shared" si="4"/>
        <v/>
      </c>
      <c r="L25" s="14"/>
    </row>
    <row r="26">
      <c r="A26" s="15" t="s">
        <v>24</v>
      </c>
      <c r="B26" s="16"/>
      <c r="C26" s="14"/>
      <c r="D26" s="15" t="s">
        <v>24</v>
      </c>
      <c r="E26" s="16" t="str">
        <f t="shared" si="2"/>
        <v/>
      </c>
      <c r="F26" s="14"/>
      <c r="G26" s="15" t="s">
        <v>24</v>
      </c>
      <c r="H26" s="16" t="str">
        <f t="shared" si="3"/>
        <v/>
      </c>
      <c r="I26" s="14"/>
      <c r="J26" s="23" t="s">
        <v>24</v>
      </c>
      <c r="K26" s="16" t="str">
        <f t="shared" si="4"/>
        <v/>
      </c>
      <c r="L26" s="14"/>
    </row>
    <row r="27">
      <c r="A27" s="15" t="s">
        <v>25</v>
      </c>
      <c r="B27" s="16"/>
      <c r="C27" s="14"/>
      <c r="D27" s="15" t="s">
        <v>25</v>
      </c>
      <c r="E27" s="16" t="str">
        <f t="shared" si="2"/>
        <v/>
      </c>
      <c r="F27" s="14"/>
      <c r="G27" s="15" t="s">
        <v>25</v>
      </c>
      <c r="H27" s="16" t="str">
        <f t="shared" si="3"/>
        <v/>
      </c>
      <c r="I27" s="14"/>
      <c r="J27" s="23" t="s">
        <v>25</v>
      </c>
      <c r="K27" s="16" t="str">
        <f t="shared" si="4"/>
        <v/>
      </c>
      <c r="L27" s="14"/>
    </row>
    <row r="28">
      <c r="A28" s="15" t="s">
        <v>26</v>
      </c>
      <c r="B28" s="16"/>
      <c r="C28" s="14"/>
      <c r="D28" s="15" t="s">
        <v>26</v>
      </c>
      <c r="E28" s="16" t="str">
        <f t="shared" si="2"/>
        <v/>
      </c>
      <c r="F28" s="14"/>
      <c r="G28" s="15" t="s">
        <v>26</v>
      </c>
      <c r="H28" s="16" t="str">
        <f t="shared" si="3"/>
        <v/>
      </c>
      <c r="I28" s="14"/>
      <c r="J28" s="23" t="s">
        <v>26</v>
      </c>
      <c r="K28" s="16" t="str">
        <f t="shared" si="4"/>
        <v/>
      </c>
      <c r="L28" s="14"/>
    </row>
    <row r="29">
      <c r="A29" s="15" t="s">
        <v>27</v>
      </c>
      <c r="B29" s="16"/>
      <c r="C29" s="14"/>
      <c r="D29" s="15" t="s">
        <v>27</v>
      </c>
      <c r="E29" s="16" t="str">
        <f t="shared" si="2"/>
        <v/>
      </c>
      <c r="F29" s="14"/>
      <c r="G29" s="15" t="s">
        <v>27</v>
      </c>
      <c r="H29" s="16" t="str">
        <f t="shared" si="3"/>
        <v/>
      </c>
      <c r="I29" s="14"/>
      <c r="J29" s="23" t="s">
        <v>27</v>
      </c>
      <c r="K29" s="16" t="str">
        <f t="shared" si="4"/>
        <v/>
      </c>
      <c r="L29" s="14"/>
    </row>
    <row r="30">
      <c r="A30" s="15" t="s">
        <v>28</v>
      </c>
      <c r="B30" s="16"/>
      <c r="C30" s="14"/>
      <c r="D30" s="15" t="s">
        <v>28</v>
      </c>
      <c r="E30" s="16" t="str">
        <f t="shared" si="2"/>
        <v/>
      </c>
      <c r="F30" s="14"/>
      <c r="G30" s="15" t="s">
        <v>28</v>
      </c>
      <c r="H30" s="16" t="str">
        <f t="shared" si="3"/>
        <v/>
      </c>
      <c r="I30" s="14"/>
      <c r="J30" s="23" t="s">
        <v>28</v>
      </c>
      <c r="K30" s="16" t="str">
        <f t="shared" si="4"/>
        <v/>
      </c>
      <c r="L30" s="14"/>
    </row>
    <row r="31">
      <c r="A31" s="15" t="s">
        <v>29</v>
      </c>
      <c r="B31" s="16"/>
      <c r="C31" s="14"/>
      <c r="D31" s="15" t="s">
        <v>29</v>
      </c>
      <c r="E31" s="16" t="str">
        <f t="shared" si="2"/>
        <v/>
      </c>
      <c r="F31" s="14"/>
      <c r="G31" s="15" t="s">
        <v>29</v>
      </c>
      <c r="H31" s="16" t="str">
        <f t="shared" si="3"/>
        <v/>
      </c>
      <c r="I31" s="14"/>
      <c r="J31" s="23" t="s">
        <v>29</v>
      </c>
      <c r="K31" s="16" t="str">
        <f t="shared" si="4"/>
        <v/>
      </c>
      <c r="L31" s="14"/>
    </row>
    <row r="32">
      <c r="A32" s="15" t="s">
        <v>30</v>
      </c>
      <c r="B32" s="16"/>
      <c r="C32" s="14"/>
      <c r="D32" s="15" t="s">
        <v>30</v>
      </c>
      <c r="E32" s="16" t="str">
        <f t="shared" si="2"/>
        <v/>
      </c>
      <c r="F32" s="14"/>
      <c r="G32" s="15" t="s">
        <v>30</v>
      </c>
      <c r="H32" s="16" t="str">
        <f t="shared" si="3"/>
        <v/>
      </c>
      <c r="I32" s="14"/>
      <c r="J32" s="23" t="s">
        <v>30</v>
      </c>
      <c r="K32" s="16" t="str">
        <f t="shared" si="4"/>
        <v/>
      </c>
      <c r="L32" s="14"/>
    </row>
    <row r="33">
      <c r="A33" s="15" t="s">
        <v>8</v>
      </c>
      <c r="B33" s="17">
        <f>B24+B25+B26+B27+B28+B29+B30+B31-(B32*B6)</f>
        <v>0</v>
      </c>
      <c r="C33" s="14"/>
      <c r="D33" s="15" t="s">
        <v>8</v>
      </c>
      <c r="E33" s="17">
        <f>E24+E25+E26+E27+E28+E29+E30+E31-(E32*E6)</f>
        <v>0</v>
      </c>
      <c r="F33" s="14"/>
      <c r="G33" s="15" t="s">
        <v>8</v>
      </c>
      <c r="H33" s="17">
        <f>H24+H25+H26+H27+H28+H29+H30+H31-(H32*H6)</f>
        <v>0</v>
      </c>
      <c r="I33" s="14"/>
      <c r="J33" s="23" t="s">
        <v>8</v>
      </c>
      <c r="K33" s="17">
        <f>K24+K25+K26+K27+K28+K29+K30+K31-(K32*K6)</f>
        <v>0</v>
      </c>
      <c r="L33" s="14"/>
    </row>
    <row r="34">
      <c r="A34" s="15" t="s">
        <v>31</v>
      </c>
      <c r="B34" s="16"/>
      <c r="C34" s="14"/>
      <c r="D34" s="15" t="s">
        <v>31</v>
      </c>
      <c r="E34" s="18" t="str">
        <f>B34</f>
        <v/>
      </c>
      <c r="F34" s="14"/>
      <c r="G34" s="15" t="s">
        <v>31</v>
      </c>
      <c r="H34" s="18" t="str">
        <f>E34</f>
        <v/>
      </c>
      <c r="I34" s="14"/>
      <c r="J34" s="23" t="s">
        <v>31</v>
      </c>
      <c r="K34" s="18" t="str">
        <f>H34</f>
        <v/>
      </c>
      <c r="L34" s="14"/>
    </row>
    <row r="35">
      <c r="A35" s="15" t="s">
        <v>32</v>
      </c>
      <c r="B35" s="19">
        <f>B33-B34</f>
        <v>0</v>
      </c>
      <c r="C35" s="14"/>
      <c r="D35" s="15" t="s">
        <v>32</v>
      </c>
      <c r="E35" s="19">
        <f>E33-E34</f>
        <v>0</v>
      </c>
      <c r="F35" s="14"/>
      <c r="G35" s="15" t="s">
        <v>32</v>
      </c>
      <c r="H35" s="19">
        <f>H33-H34</f>
        <v>0</v>
      </c>
      <c r="I35" s="14"/>
      <c r="J35" s="23" t="s">
        <v>32</v>
      </c>
      <c r="K35" s="19">
        <f>K33-K34</f>
        <v>0</v>
      </c>
      <c r="L35" s="14"/>
    </row>
    <row r="36">
      <c r="A36" s="14"/>
      <c r="B36" s="6"/>
      <c r="C36" s="14"/>
      <c r="D36" s="14"/>
      <c r="E36" s="14"/>
      <c r="F36" s="14"/>
      <c r="G36" s="14"/>
      <c r="H36" s="14"/>
      <c r="I36" s="14"/>
      <c r="J36" s="23"/>
      <c r="K36" s="14"/>
      <c r="L36" s="14"/>
    </row>
    <row r="37">
      <c r="A37" s="14"/>
      <c r="B37" s="6"/>
      <c r="C37" s="14"/>
      <c r="D37" s="14"/>
      <c r="E37" s="14"/>
      <c r="F37" s="14"/>
      <c r="G37" s="14"/>
      <c r="H37" s="14"/>
      <c r="I37" s="14"/>
      <c r="J37" s="23"/>
      <c r="K37" s="14"/>
      <c r="L37" s="14"/>
    </row>
    <row r="38">
      <c r="B38" s="6"/>
      <c r="J38" s="23"/>
    </row>
    <row r="39">
      <c r="B39" s="6"/>
      <c r="J39" s="23"/>
    </row>
    <row r="40">
      <c r="B40" s="6"/>
      <c r="J40" s="23"/>
    </row>
    <row r="41">
      <c r="B41" s="6"/>
      <c r="J41" s="23"/>
    </row>
    <row r="42">
      <c r="B42" s="6"/>
      <c r="J42" s="23"/>
    </row>
    <row r="43">
      <c r="B43" s="6"/>
      <c r="J43" s="23"/>
    </row>
    <row r="44">
      <c r="B44" s="6"/>
      <c r="J44" s="23"/>
    </row>
    <row r="45">
      <c r="B45" s="6"/>
      <c r="J45" s="23"/>
    </row>
    <row r="46">
      <c r="B46" s="6"/>
      <c r="J46" s="23"/>
    </row>
    <row r="47">
      <c r="B47" s="6"/>
      <c r="J47" s="23"/>
    </row>
    <row r="48">
      <c r="B48" s="6"/>
      <c r="J48" s="23"/>
    </row>
    <row r="49">
      <c r="B49" s="6"/>
      <c r="J49" s="23"/>
    </row>
  </sheetData>
  <mergeCells count="1">
    <mergeCell ref="A19:A20"/>
  </mergeCells>
  <conditionalFormatting sqref="B24:B31">
    <cfRule type="cellIs" dxfId="0" priority="1" operator="lessThan">
      <formula>9.5</formula>
    </cfRule>
  </conditionalFormatting>
  <conditionalFormatting sqref="E24:E31">
    <cfRule type="cellIs" dxfId="0" priority="2" operator="lessThan">
      <formula>11.5</formula>
    </cfRule>
  </conditionalFormatting>
  <conditionalFormatting sqref="H24:H31 K24:K31">
    <cfRule type="cellIs" dxfId="0" priority="3" operator="lessThan">
      <formula>13</formula>
    </cfRule>
  </conditionalFormatting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57"/>
    <col customWidth="1" min="2" max="2" width="10.86"/>
    <col customWidth="1" min="3" max="3" width="4.43"/>
    <col customWidth="1" min="4" max="4" width="21.57"/>
    <col customWidth="1" min="5" max="5" width="10.86"/>
    <col customWidth="1" min="6" max="6" width="4.43"/>
    <col customWidth="1" min="7" max="7" width="21.57"/>
    <col customWidth="1" min="8" max="8" width="10.86"/>
    <col customWidth="1" min="9" max="9" width="4.43"/>
    <col customWidth="1" min="10" max="11" width="17.29"/>
  </cols>
  <sheetData>
    <row r="1">
      <c r="A1" s="1" t="s">
        <v>0</v>
      </c>
      <c r="B1" s="2">
        <v>3.0</v>
      </c>
      <c r="C1" s="3"/>
      <c r="D1" s="1" t="s">
        <v>0</v>
      </c>
      <c r="E1" s="2">
        <v>3.0</v>
      </c>
      <c r="F1" s="3"/>
      <c r="G1" s="1" t="s">
        <v>0</v>
      </c>
      <c r="H1" s="2">
        <v>3.0</v>
      </c>
      <c r="I1" s="3"/>
      <c r="J1" s="3"/>
      <c r="K1" s="6"/>
    </row>
    <row r="2">
      <c r="A2" s="7" t="s">
        <v>1</v>
      </c>
      <c r="B2" s="2">
        <v>11373.0</v>
      </c>
      <c r="C2" s="3"/>
      <c r="D2" s="7" t="s">
        <v>1</v>
      </c>
      <c r="E2" s="2">
        <v>11373.0</v>
      </c>
      <c r="F2" s="3"/>
      <c r="G2" s="7" t="s">
        <v>1</v>
      </c>
      <c r="H2" s="2">
        <v>11373.0</v>
      </c>
      <c r="I2" s="3"/>
      <c r="J2" s="3"/>
      <c r="K2" s="6"/>
    </row>
    <row r="3">
      <c r="A3" s="7" t="s">
        <v>2</v>
      </c>
      <c r="B3" s="9" t="s">
        <v>5</v>
      </c>
      <c r="C3" s="3"/>
      <c r="D3" s="7" t="s">
        <v>2</v>
      </c>
      <c r="E3" s="9" t="s">
        <v>33</v>
      </c>
      <c r="F3" s="3"/>
      <c r="G3" s="7" t="s">
        <v>2</v>
      </c>
      <c r="H3" s="8" t="s">
        <v>33</v>
      </c>
      <c r="I3" s="3"/>
      <c r="J3" s="3"/>
      <c r="K3" s="6"/>
    </row>
    <row r="4">
      <c r="A4" s="7" t="s">
        <v>6</v>
      </c>
      <c r="B4" s="9" t="s">
        <v>7</v>
      </c>
      <c r="C4" s="3"/>
      <c r="D4" s="7" t="s">
        <v>6</v>
      </c>
      <c r="E4" s="9" t="s">
        <v>7</v>
      </c>
      <c r="F4" s="3"/>
      <c r="G4" s="7" t="s">
        <v>6</v>
      </c>
      <c r="H4" s="8" t="s">
        <v>34</v>
      </c>
      <c r="I4" s="3"/>
      <c r="J4" s="3"/>
      <c r="K4" s="6"/>
    </row>
    <row r="5" hidden="1">
      <c r="A5" s="7" t="s">
        <v>8</v>
      </c>
      <c r="B5" s="2">
        <v>350.0</v>
      </c>
      <c r="C5" s="3"/>
      <c r="D5" s="7" t="s">
        <v>8</v>
      </c>
      <c r="E5" s="2">
        <v>350.0</v>
      </c>
      <c r="F5" s="3"/>
      <c r="G5" s="7" t="s">
        <v>8</v>
      </c>
      <c r="H5" s="2">
        <v>350.0</v>
      </c>
      <c r="I5" s="3"/>
      <c r="J5" s="3"/>
      <c r="K5" s="6"/>
    </row>
    <row r="6">
      <c r="A6" s="7" t="s">
        <v>9</v>
      </c>
      <c r="B6" s="11">
        <f>((B8+B9+(B10*2)+B12)-B5)/4</f>
        <v>5.4</v>
      </c>
      <c r="C6" s="3"/>
      <c r="D6" s="7" t="s">
        <v>9</v>
      </c>
      <c r="E6" s="11">
        <f>((E8+E9+(E10*2)+E12)-E5)/4</f>
        <v>5.45</v>
      </c>
      <c r="F6" s="3"/>
      <c r="G6" s="7" t="s">
        <v>9</v>
      </c>
      <c r="H6" s="11">
        <f>((H8+H9+(H10*2)+H12)-H5)/4</f>
        <v>5.7</v>
      </c>
      <c r="I6" s="3"/>
      <c r="J6" s="3"/>
      <c r="K6" s="6"/>
    </row>
    <row r="7">
      <c r="A7" s="3"/>
      <c r="B7" s="3"/>
      <c r="C7" s="3"/>
      <c r="D7" s="3"/>
      <c r="E7" s="6"/>
      <c r="F7" s="3"/>
      <c r="G7" s="3"/>
      <c r="H7" s="6"/>
      <c r="I7" s="3"/>
      <c r="J7" s="3"/>
      <c r="K7" s="6"/>
    </row>
    <row r="8" hidden="1">
      <c r="A8" s="7" t="s">
        <v>10</v>
      </c>
      <c r="B8" s="2">
        <v>50.3</v>
      </c>
      <c r="C8" s="3"/>
      <c r="D8" s="7" t="s">
        <v>10</v>
      </c>
      <c r="E8" s="2">
        <v>50.4</v>
      </c>
      <c r="F8" s="3"/>
      <c r="G8" s="7" t="s">
        <v>10</v>
      </c>
      <c r="H8" s="2">
        <v>50.1</v>
      </c>
      <c r="I8" s="3"/>
      <c r="J8" s="3"/>
      <c r="K8" s="6"/>
    </row>
    <row r="9" hidden="1">
      <c r="A9" s="7" t="s">
        <v>11</v>
      </c>
      <c r="B9" s="2">
        <v>50.7</v>
      </c>
      <c r="C9" s="3"/>
      <c r="D9" s="7" t="s">
        <v>11</v>
      </c>
      <c r="E9" s="2">
        <v>50.6</v>
      </c>
      <c r="F9" s="3"/>
      <c r="G9" s="7" t="s">
        <v>11</v>
      </c>
      <c r="H9" s="2">
        <v>51.0</v>
      </c>
      <c r="I9" s="3"/>
      <c r="J9" s="3"/>
      <c r="K9" s="6"/>
    </row>
    <row r="10" hidden="1">
      <c r="A10" s="7" t="s">
        <v>12</v>
      </c>
      <c r="B10" s="2">
        <v>50.3</v>
      </c>
      <c r="C10" s="3"/>
      <c r="D10" s="7" t="s">
        <v>12</v>
      </c>
      <c r="E10" s="2">
        <v>50.2</v>
      </c>
      <c r="F10" s="3"/>
      <c r="G10" s="7" t="s">
        <v>12</v>
      </c>
      <c r="H10" s="2">
        <v>50.2</v>
      </c>
      <c r="I10" s="3"/>
      <c r="J10" s="3"/>
      <c r="K10" s="6"/>
    </row>
    <row r="11" hidden="1">
      <c r="A11" s="7" t="s">
        <v>13</v>
      </c>
      <c r="B11" s="2">
        <v>265.0</v>
      </c>
      <c r="C11" s="3"/>
      <c r="D11" s="7" t="s">
        <v>13</v>
      </c>
      <c r="E11" s="2">
        <v>265.4</v>
      </c>
      <c r="F11" s="3"/>
      <c r="G11" s="7" t="s">
        <v>13</v>
      </c>
      <c r="H11" s="2">
        <v>266.4</v>
      </c>
      <c r="I11" s="3"/>
      <c r="J11" s="3"/>
      <c r="K11" s="6"/>
    </row>
    <row r="12" hidden="1">
      <c r="A12" s="7" t="s">
        <v>14</v>
      </c>
      <c r="B12" s="5">
        <f>B11-B8-B9+(B1*2)</f>
        <v>170</v>
      </c>
      <c r="C12" s="3"/>
      <c r="D12" s="7" t="s">
        <v>14</v>
      </c>
      <c r="E12" s="5">
        <f>E11-E8-E9+(E1*2)</f>
        <v>170.4</v>
      </c>
      <c r="F12" s="3"/>
      <c r="G12" s="7" t="s">
        <v>14</v>
      </c>
      <c r="H12" s="5">
        <f>H11-H8-H9+(H1*2)</f>
        <v>171.3</v>
      </c>
      <c r="I12" s="3"/>
      <c r="J12" s="3"/>
      <c r="K12" s="6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>
      <c r="A14" s="7" t="s">
        <v>15</v>
      </c>
      <c r="B14" s="2">
        <v>13.0</v>
      </c>
      <c r="C14" s="3"/>
      <c r="D14" s="7" t="s">
        <v>15</v>
      </c>
      <c r="E14" s="5">
        <f>14+E1</f>
        <v>17</v>
      </c>
      <c r="F14" s="3"/>
      <c r="G14" s="7" t="s">
        <v>15</v>
      </c>
      <c r="H14" s="5">
        <f>14+H1</f>
        <v>17</v>
      </c>
      <c r="I14" s="3"/>
      <c r="J14" s="3"/>
      <c r="K14" s="3"/>
    </row>
    <row r="15">
      <c r="A15" s="7" t="s">
        <v>16</v>
      </c>
      <c r="B15" s="2">
        <v>11.0</v>
      </c>
      <c r="C15" s="3"/>
      <c r="D15" s="7" t="s">
        <v>16</v>
      </c>
      <c r="E15" s="2">
        <v>18.5</v>
      </c>
      <c r="F15" s="3"/>
      <c r="G15" s="7" t="s">
        <v>16</v>
      </c>
      <c r="H15" s="2">
        <v>18.5</v>
      </c>
      <c r="I15" s="3"/>
      <c r="J15" s="3"/>
      <c r="K15" s="3"/>
    </row>
    <row r="16">
      <c r="A16" s="7" t="s">
        <v>17</v>
      </c>
      <c r="B16" s="12">
        <v>3700.0</v>
      </c>
      <c r="C16" s="3"/>
      <c r="D16" s="7" t="s">
        <v>17</v>
      </c>
      <c r="E16" s="12">
        <v>3700.0</v>
      </c>
      <c r="F16" s="3"/>
      <c r="G16" s="7" t="s">
        <v>17</v>
      </c>
      <c r="H16" s="2">
        <v>4000.0</v>
      </c>
      <c r="I16" s="3"/>
      <c r="J16" s="3"/>
      <c r="K16" s="3"/>
    </row>
    <row r="17">
      <c r="A17" s="7" t="s">
        <v>18</v>
      </c>
      <c r="B17" s="7">
        <v>3.0</v>
      </c>
      <c r="C17" s="7"/>
      <c r="D17" s="7" t="s">
        <v>18</v>
      </c>
      <c r="E17" s="7">
        <v>3.0</v>
      </c>
      <c r="F17" s="7"/>
      <c r="G17" s="7" t="s">
        <v>18</v>
      </c>
      <c r="H17" s="7">
        <v>4.0</v>
      </c>
      <c r="I17" s="7"/>
      <c r="J17" s="3"/>
      <c r="K17" s="3"/>
    </row>
    <row r="18">
      <c r="A18" s="7" t="s">
        <v>19</v>
      </c>
      <c r="B18" s="7">
        <v>6.0</v>
      </c>
      <c r="C18" s="3"/>
      <c r="D18" s="7" t="s">
        <v>19</v>
      </c>
      <c r="E18" s="7">
        <v>6.0</v>
      </c>
      <c r="F18" s="3"/>
      <c r="G18" s="7" t="s">
        <v>19</v>
      </c>
      <c r="H18" s="7">
        <v>6.5</v>
      </c>
      <c r="I18" s="3"/>
      <c r="J18" s="3"/>
      <c r="K18" s="3"/>
    </row>
    <row r="19">
      <c r="A19" s="13" t="s">
        <v>20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>
      <c r="B20" s="3"/>
      <c r="C20" s="3"/>
      <c r="D20" s="3"/>
      <c r="E20" s="3"/>
      <c r="F20" s="3"/>
      <c r="G20" s="3"/>
      <c r="H20" s="3"/>
      <c r="I20" s="3"/>
      <c r="J20" s="3"/>
      <c r="K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>
      <c r="A23" s="7" t="s">
        <v>21</v>
      </c>
      <c r="B23" s="3"/>
      <c r="C23" s="14"/>
      <c r="D23" s="7" t="s">
        <v>21</v>
      </c>
      <c r="E23" s="3"/>
      <c r="F23" s="14"/>
      <c r="G23" s="7" t="s">
        <v>21</v>
      </c>
      <c r="H23" s="3"/>
      <c r="I23" s="14"/>
      <c r="J23" s="14"/>
    </row>
    <row r="24">
      <c r="A24" s="15" t="s">
        <v>22</v>
      </c>
      <c r="B24" s="16"/>
      <c r="C24" s="27"/>
      <c r="D24" s="15" t="s">
        <v>22</v>
      </c>
      <c r="E24" s="16" t="str">
        <f t="shared" ref="E24:E32" si="1">B24</f>
        <v/>
      </c>
      <c r="F24" s="14"/>
      <c r="G24" s="15" t="s">
        <v>22</v>
      </c>
      <c r="H24" s="16" t="str">
        <f t="shared" ref="H24:H32" si="2">B24</f>
        <v/>
      </c>
      <c r="I24" s="14"/>
      <c r="J24" s="14"/>
    </row>
    <row r="25">
      <c r="A25" s="15" t="s">
        <v>23</v>
      </c>
      <c r="B25" s="16"/>
      <c r="C25" s="14"/>
      <c r="D25" s="15" t="s">
        <v>23</v>
      </c>
      <c r="E25" s="16" t="str">
        <f t="shared" si="1"/>
        <v/>
      </c>
      <c r="F25" s="14"/>
      <c r="G25" s="15" t="s">
        <v>23</v>
      </c>
      <c r="H25" s="16" t="str">
        <f t="shared" si="2"/>
        <v/>
      </c>
      <c r="I25" s="14"/>
      <c r="J25" s="14"/>
    </row>
    <row r="26">
      <c r="A26" s="15" t="s">
        <v>24</v>
      </c>
      <c r="B26" s="16"/>
      <c r="C26" s="14"/>
      <c r="D26" s="15" t="s">
        <v>24</v>
      </c>
      <c r="E26" s="16" t="str">
        <f t="shared" si="1"/>
        <v/>
      </c>
      <c r="F26" s="14"/>
      <c r="G26" s="15" t="s">
        <v>24</v>
      </c>
      <c r="H26" s="16" t="str">
        <f t="shared" si="2"/>
        <v/>
      </c>
      <c r="I26" s="14"/>
      <c r="J26" s="14"/>
    </row>
    <row r="27">
      <c r="A27" s="15" t="s">
        <v>25</v>
      </c>
      <c r="B27" s="16"/>
      <c r="C27" s="14"/>
      <c r="D27" s="15" t="s">
        <v>25</v>
      </c>
      <c r="E27" s="16" t="str">
        <f t="shared" si="1"/>
        <v/>
      </c>
      <c r="F27" s="14"/>
      <c r="G27" s="15" t="s">
        <v>25</v>
      </c>
      <c r="H27" s="16" t="str">
        <f t="shared" si="2"/>
        <v/>
      </c>
      <c r="I27" s="14"/>
      <c r="J27" s="14"/>
    </row>
    <row r="28">
      <c r="A28" s="15" t="s">
        <v>26</v>
      </c>
      <c r="B28" s="16"/>
      <c r="C28" s="14"/>
      <c r="D28" s="15" t="s">
        <v>26</v>
      </c>
      <c r="E28" s="16" t="str">
        <f t="shared" si="1"/>
        <v/>
      </c>
      <c r="F28" s="14"/>
      <c r="G28" s="15" t="s">
        <v>26</v>
      </c>
      <c r="H28" s="16" t="str">
        <f t="shared" si="2"/>
        <v/>
      </c>
      <c r="I28" s="14"/>
      <c r="J28" s="14"/>
    </row>
    <row r="29">
      <c r="A29" s="15" t="s">
        <v>27</v>
      </c>
      <c r="B29" s="16"/>
      <c r="C29" s="14"/>
      <c r="D29" s="15" t="s">
        <v>27</v>
      </c>
      <c r="E29" s="16" t="str">
        <f t="shared" si="1"/>
        <v/>
      </c>
      <c r="F29" s="14"/>
      <c r="G29" s="15" t="s">
        <v>27</v>
      </c>
      <c r="H29" s="16" t="str">
        <f t="shared" si="2"/>
        <v/>
      </c>
      <c r="I29" s="14"/>
      <c r="J29" s="14"/>
    </row>
    <row r="30">
      <c r="A30" s="15" t="s">
        <v>28</v>
      </c>
      <c r="B30" s="16"/>
      <c r="C30" s="14"/>
      <c r="D30" s="15" t="s">
        <v>28</v>
      </c>
      <c r="E30" s="16" t="str">
        <f t="shared" si="1"/>
        <v/>
      </c>
      <c r="F30" s="14"/>
      <c r="G30" s="15" t="s">
        <v>28</v>
      </c>
      <c r="H30" s="16" t="str">
        <f t="shared" si="2"/>
        <v/>
      </c>
      <c r="I30" s="14"/>
      <c r="J30" s="14"/>
    </row>
    <row r="31">
      <c r="A31" s="15" t="s">
        <v>29</v>
      </c>
      <c r="B31" s="16"/>
      <c r="C31" s="14"/>
      <c r="D31" s="15" t="s">
        <v>29</v>
      </c>
      <c r="E31" s="16" t="str">
        <f t="shared" si="1"/>
        <v/>
      </c>
      <c r="F31" s="14"/>
      <c r="G31" s="15" t="s">
        <v>29</v>
      </c>
      <c r="H31" s="16" t="str">
        <f t="shared" si="2"/>
        <v/>
      </c>
      <c r="I31" s="14"/>
      <c r="J31" s="14"/>
    </row>
    <row r="32">
      <c r="A32" s="15" t="s">
        <v>30</v>
      </c>
      <c r="B32" s="16"/>
      <c r="C32" s="14"/>
      <c r="D32" s="15" t="s">
        <v>30</v>
      </c>
      <c r="E32" s="16" t="str">
        <f t="shared" si="1"/>
        <v/>
      </c>
      <c r="F32" s="14"/>
      <c r="G32" s="15" t="s">
        <v>30</v>
      </c>
      <c r="H32" s="16" t="str">
        <f t="shared" si="2"/>
        <v/>
      </c>
      <c r="I32" s="14"/>
      <c r="J32" s="14"/>
    </row>
    <row r="33">
      <c r="A33" s="15" t="s">
        <v>8</v>
      </c>
      <c r="B33" s="17">
        <f>B24+B25+B26+B27+B28+B29+B30+B31-(B32*B6)</f>
        <v>0</v>
      </c>
      <c r="C33" s="14"/>
      <c r="D33" s="15" t="s">
        <v>8</v>
      </c>
      <c r="E33" s="17">
        <f>E24+E25+E26+E27+E28+E29+E30+E31-(E32*E6)</f>
        <v>0</v>
      </c>
      <c r="F33" s="14"/>
      <c r="G33" s="15" t="s">
        <v>8</v>
      </c>
      <c r="H33" s="17">
        <f>H24+H25+H26+H27+H28+H29+H30+H31-(H32*H6)</f>
        <v>0</v>
      </c>
      <c r="I33" s="14"/>
      <c r="J33" s="14"/>
    </row>
    <row r="34">
      <c r="A34" s="15" t="s">
        <v>31</v>
      </c>
      <c r="B34" s="16"/>
      <c r="C34" s="14"/>
      <c r="D34" s="15" t="s">
        <v>31</v>
      </c>
      <c r="E34" s="18" t="str">
        <f>B34</f>
        <v/>
      </c>
      <c r="F34" s="14"/>
      <c r="G34" s="15" t="s">
        <v>31</v>
      </c>
      <c r="H34" s="18" t="str">
        <f>B34</f>
        <v/>
      </c>
      <c r="I34" s="14"/>
      <c r="J34" s="14"/>
    </row>
    <row r="35">
      <c r="A35" s="15" t="s">
        <v>32</v>
      </c>
      <c r="B35" s="19">
        <f>B33-B34</f>
        <v>0</v>
      </c>
      <c r="C35" s="14"/>
      <c r="D35" s="15" t="s">
        <v>32</v>
      </c>
      <c r="E35" s="19">
        <f>E33-E34</f>
        <v>0</v>
      </c>
      <c r="F35" s="14"/>
      <c r="G35" s="15" t="s">
        <v>32</v>
      </c>
      <c r="H35" s="19">
        <f>H33-H34</f>
        <v>0</v>
      </c>
      <c r="I35" s="14"/>
      <c r="J35" s="14"/>
    </row>
    <row r="36">
      <c r="A36" s="14"/>
      <c r="B36" s="6"/>
      <c r="C36" s="14"/>
      <c r="D36" s="14"/>
      <c r="E36" s="14"/>
      <c r="F36" s="14"/>
      <c r="G36" s="14"/>
      <c r="H36" s="14"/>
      <c r="I36" s="14"/>
      <c r="J36" s="14"/>
    </row>
    <row r="37">
      <c r="A37" s="14"/>
      <c r="B37" s="6"/>
      <c r="C37" s="14"/>
      <c r="D37" s="14"/>
      <c r="E37" s="14"/>
      <c r="F37" s="14"/>
      <c r="G37" s="14"/>
      <c r="H37" s="14"/>
      <c r="I37" s="14"/>
      <c r="J37" s="14"/>
    </row>
    <row r="38">
      <c r="A38" s="14"/>
      <c r="B38" s="6"/>
      <c r="C38" s="14"/>
      <c r="D38" s="14"/>
      <c r="E38" s="14"/>
      <c r="F38" s="14"/>
      <c r="G38" s="14"/>
      <c r="H38" s="14"/>
      <c r="I38" s="14"/>
      <c r="J38" s="14"/>
    </row>
    <row r="39">
      <c r="A39" s="14"/>
      <c r="B39" s="6"/>
      <c r="C39" s="14"/>
      <c r="D39" s="14"/>
      <c r="E39" s="14"/>
      <c r="F39" s="14"/>
      <c r="G39" s="14"/>
      <c r="H39" s="14"/>
      <c r="I39" s="14"/>
      <c r="J39" s="14"/>
    </row>
    <row r="40">
      <c r="B40" s="6"/>
    </row>
    <row r="41">
      <c r="B41" s="6"/>
    </row>
    <row r="42">
      <c r="B42" s="6"/>
    </row>
    <row r="43">
      <c r="B43" s="6"/>
    </row>
    <row r="44">
      <c r="B44" s="6"/>
    </row>
    <row r="45">
      <c r="B45" s="6"/>
    </row>
    <row r="46">
      <c r="B46" s="6"/>
    </row>
    <row r="47">
      <c r="B47" s="6"/>
    </row>
    <row r="48">
      <c r="B48" s="6"/>
    </row>
    <row r="49">
      <c r="B49" s="6"/>
    </row>
    <row r="50">
      <c r="B50" s="6"/>
    </row>
  </sheetData>
  <mergeCells count="1">
    <mergeCell ref="A19:A20"/>
  </mergeCells>
  <conditionalFormatting sqref="B24:B31">
    <cfRule type="cellIs" dxfId="0" priority="1" operator="lessThan">
      <formula>13</formula>
    </cfRule>
  </conditionalFormatting>
  <conditionalFormatting sqref="E24:E31 H24:H31">
    <cfRule type="cellIs" dxfId="0" priority="2" operator="lessThan">
      <formula>17</formula>
    </cfRule>
  </conditionalFormatting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57"/>
    <col customWidth="1" min="2" max="2" width="10.86"/>
    <col customWidth="1" min="3" max="3" width="4.43"/>
    <col customWidth="1" min="4" max="4" width="21.57"/>
    <col customWidth="1" min="5" max="5" width="10.86"/>
    <col customWidth="1" min="6" max="6" width="4.43"/>
    <col customWidth="1" min="7" max="7" width="21.57"/>
    <col customWidth="1" min="8" max="8" width="10.86"/>
    <col customWidth="1" min="9" max="9" width="4.43"/>
    <col customWidth="1" min="10" max="10" width="21.57"/>
    <col customWidth="1" min="11" max="11" width="10.86"/>
    <col customWidth="1" min="12" max="12" width="4.43"/>
    <col customWidth="1" min="13" max="13" width="21.57"/>
    <col customWidth="1" min="14" max="14" width="10.86"/>
    <col customWidth="1" min="15" max="15" width="4.43"/>
    <col customWidth="1" min="16" max="16" width="21.57"/>
    <col customWidth="1" min="17" max="17" width="10.86"/>
    <col customWidth="1" min="18" max="18" width="4.43"/>
    <col customWidth="1" min="19" max="19" width="21.57"/>
    <col customWidth="1" min="20" max="20" width="10.86"/>
    <col customWidth="1" min="21" max="21" width="4.43"/>
  </cols>
  <sheetData>
    <row r="1">
      <c r="A1" s="1" t="s">
        <v>0</v>
      </c>
      <c r="B1" s="2">
        <v>4.0</v>
      </c>
      <c r="C1" s="7"/>
      <c r="D1" s="1" t="s">
        <v>0</v>
      </c>
      <c r="E1" s="12">
        <v>4.0</v>
      </c>
      <c r="F1" s="7"/>
      <c r="G1" s="1" t="s">
        <v>0</v>
      </c>
      <c r="H1" s="2">
        <v>4.0</v>
      </c>
      <c r="I1" s="7"/>
      <c r="J1" s="1" t="s">
        <v>0</v>
      </c>
      <c r="K1" s="2">
        <v>4.0</v>
      </c>
      <c r="L1" s="7"/>
      <c r="M1" s="1" t="s">
        <v>0</v>
      </c>
      <c r="N1" s="2">
        <v>4.0</v>
      </c>
      <c r="O1" s="7"/>
      <c r="P1" s="1" t="s">
        <v>0</v>
      </c>
      <c r="Q1" s="2">
        <v>4.0</v>
      </c>
      <c r="R1" s="7"/>
      <c r="S1" s="1" t="s">
        <v>0</v>
      </c>
      <c r="T1" s="2">
        <v>4.0</v>
      </c>
      <c r="U1" s="2"/>
    </row>
    <row r="2">
      <c r="A2" s="7" t="s">
        <v>1</v>
      </c>
      <c r="B2" s="2">
        <v>11373.0</v>
      </c>
      <c r="C2" s="7"/>
      <c r="D2" s="7" t="s">
        <v>1</v>
      </c>
      <c r="E2" s="2">
        <v>11372.0</v>
      </c>
      <c r="F2" s="7"/>
      <c r="G2" s="7" t="s">
        <v>1</v>
      </c>
      <c r="H2" s="2">
        <v>11373.0</v>
      </c>
      <c r="I2" s="7"/>
      <c r="J2" s="7" t="s">
        <v>1</v>
      </c>
      <c r="K2" s="2">
        <v>11373.0</v>
      </c>
      <c r="L2" s="7"/>
      <c r="M2" s="7" t="s">
        <v>1</v>
      </c>
      <c r="N2" s="2">
        <v>11373.0</v>
      </c>
      <c r="O2" s="7"/>
      <c r="P2" s="7" t="s">
        <v>1</v>
      </c>
      <c r="Q2" s="2">
        <v>11373.0</v>
      </c>
      <c r="R2" s="7"/>
      <c r="S2" s="7" t="s">
        <v>1</v>
      </c>
      <c r="T2" s="2">
        <v>11373.0</v>
      </c>
      <c r="U2" s="2"/>
    </row>
    <row r="3">
      <c r="A3" s="7" t="s">
        <v>2</v>
      </c>
      <c r="B3" s="9" t="s">
        <v>33</v>
      </c>
      <c r="C3" s="7"/>
      <c r="D3" s="7" t="s">
        <v>2</v>
      </c>
      <c r="E3" s="24" t="s">
        <v>33</v>
      </c>
      <c r="F3" s="7"/>
      <c r="G3" s="7" t="s">
        <v>2</v>
      </c>
      <c r="H3" s="9" t="s">
        <v>35</v>
      </c>
      <c r="I3" s="7"/>
      <c r="J3" s="7" t="s">
        <v>2</v>
      </c>
      <c r="K3" s="8" t="s">
        <v>35</v>
      </c>
      <c r="L3" s="7"/>
      <c r="M3" s="7" t="s">
        <v>2</v>
      </c>
      <c r="N3" s="9" t="s">
        <v>36</v>
      </c>
      <c r="O3" s="7"/>
      <c r="P3" s="7" t="s">
        <v>2</v>
      </c>
      <c r="Q3" s="9" t="s">
        <v>36</v>
      </c>
      <c r="R3" s="7"/>
      <c r="S3" s="7" t="s">
        <v>2</v>
      </c>
      <c r="T3" s="9" t="s">
        <v>37</v>
      </c>
      <c r="U3" s="9"/>
    </row>
    <row r="4">
      <c r="A4" s="7" t="s">
        <v>6</v>
      </c>
      <c r="B4" s="9" t="s">
        <v>7</v>
      </c>
      <c r="C4" s="7"/>
      <c r="D4" s="7" t="s">
        <v>6</v>
      </c>
      <c r="E4" s="24" t="s">
        <v>34</v>
      </c>
      <c r="F4" s="7"/>
      <c r="G4" s="7" t="s">
        <v>6</v>
      </c>
      <c r="H4" s="9" t="s">
        <v>7</v>
      </c>
      <c r="I4" s="7"/>
      <c r="J4" s="7" t="s">
        <v>6</v>
      </c>
      <c r="K4" s="8" t="s">
        <v>34</v>
      </c>
      <c r="L4" s="7"/>
      <c r="M4" s="7" t="s">
        <v>6</v>
      </c>
      <c r="N4" s="9" t="s">
        <v>7</v>
      </c>
      <c r="O4" s="7"/>
      <c r="P4" s="7" t="s">
        <v>6</v>
      </c>
      <c r="Q4" s="9" t="s">
        <v>34</v>
      </c>
      <c r="R4" s="7"/>
      <c r="S4" s="7" t="s">
        <v>6</v>
      </c>
      <c r="T4" s="9" t="s">
        <v>7</v>
      </c>
      <c r="U4" s="9"/>
    </row>
    <row r="5">
      <c r="A5" s="7" t="s">
        <v>9</v>
      </c>
      <c r="B5" s="10">
        <v>6.25</v>
      </c>
      <c r="C5" s="7"/>
      <c r="D5" s="7" t="s">
        <v>9</v>
      </c>
      <c r="E5" s="10">
        <v>6.7</v>
      </c>
      <c r="F5" s="7"/>
      <c r="G5" s="7" t="s">
        <v>9</v>
      </c>
      <c r="H5" s="10">
        <v>7.25</v>
      </c>
      <c r="I5" s="7"/>
      <c r="J5" s="7" t="s">
        <v>9</v>
      </c>
      <c r="K5" s="10">
        <v>7.6</v>
      </c>
      <c r="L5" s="7"/>
      <c r="M5" s="7" t="s">
        <v>9</v>
      </c>
      <c r="N5" s="10">
        <v>8.45</v>
      </c>
      <c r="O5" s="7"/>
      <c r="P5" s="7" t="s">
        <v>9</v>
      </c>
      <c r="Q5" s="10">
        <v>8.47</v>
      </c>
      <c r="R5" s="7"/>
      <c r="S5" s="7" t="s">
        <v>9</v>
      </c>
      <c r="T5" s="10">
        <v>9.18</v>
      </c>
      <c r="U5" s="28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>
      <c r="A8" s="7" t="s">
        <v>15</v>
      </c>
      <c r="B8" s="5">
        <f>14+B1</f>
        <v>18</v>
      </c>
      <c r="C8" s="7"/>
      <c r="D8" s="7" t="s">
        <v>15</v>
      </c>
      <c r="E8" s="12">
        <v>18.0</v>
      </c>
      <c r="F8" s="7"/>
      <c r="G8" s="7" t="s">
        <v>15</v>
      </c>
      <c r="H8" s="2">
        <v>22.0</v>
      </c>
      <c r="I8" s="7"/>
      <c r="J8" s="7" t="s">
        <v>15</v>
      </c>
      <c r="K8" s="12">
        <v>22.0</v>
      </c>
      <c r="L8" s="7"/>
      <c r="M8" s="7" t="s">
        <v>15</v>
      </c>
      <c r="N8" s="26">
        <v>28.0</v>
      </c>
      <c r="O8" s="7"/>
      <c r="P8" s="7" t="s">
        <v>15</v>
      </c>
      <c r="Q8" s="26">
        <v>28.0</v>
      </c>
      <c r="R8" s="7"/>
      <c r="S8" s="7" t="s">
        <v>15</v>
      </c>
      <c r="T8" s="26">
        <v>35.0</v>
      </c>
      <c r="U8" s="26"/>
    </row>
    <row r="9">
      <c r="A9" s="7" t="s">
        <v>16</v>
      </c>
      <c r="B9" s="2">
        <v>10.0</v>
      </c>
      <c r="C9" s="7"/>
      <c r="D9" s="7" t="s">
        <v>16</v>
      </c>
      <c r="E9" s="2">
        <v>16.0</v>
      </c>
      <c r="F9" s="7"/>
      <c r="G9" s="7" t="s">
        <v>16</v>
      </c>
      <c r="H9" s="2">
        <v>17.0</v>
      </c>
      <c r="I9" s="7"/>
      <c r="J9" s="7" t="s">
        <v>16</v>
      </c>
      <c r="K9" s="6"/>
      <c r="L9" s="7"/>
      <c r="M9" s="7" t="s">
        <v>16</v>
      </c>
      <c r="N9" s="2">
        <v>28.5</v>
      </c>
      <c r="O9" s="7"/>
      <c r="P9" s="7" t="s">
        <v>16</v>
      </c>
      <c r="Q9" s="2">
        <v>28.5</v>
      </c>
      <c r="R9" s="3"/>
      <c r="S9" s="3"/>
      <c r="T9" s="6"/>
      <c r="U9" s="6"/>
    </row>
    <row r="10">
      <c r="A10" s="7" t="s">
        <v>17</v>
      </c>
      <c r="B10" s="12">
        <v>3700.0</v>
      </c>
      <c r="C10" s="7"/>
      <c r="D10" s="7" t="s">
        <v>17</v>
      </c>
      <c r="E10" s="2">
        <v>2999.0</v>
      </c>
      <c r="F10" s="7"/>
      <c r="G10" s="7" t="s">
        <v>17</v>
      </c>
      <c r="H10" s="2">
        <v>3000.0</v>
      </c>
      <c r="I10" s="7"/>
      <c r="J10" s="7" t="s">
        <v>17</v>
      </c>
      <c r="K10" s="2">
        <v>3000.0</v>
      </c>
      <c r="L10" s="7"/>
      <c r="M10" s="7" t="s">
        <v>17</v>
      </c>
      <c r="N10" s="12">
        <v>3700.0</v>
      </c>
      <c r="O10" s="7"/>
      <c r="P10" s="7" t="s">
        <v>17</v>
      </c>
      <c r="Q10" s="2">
        <v>4000.0</v>
      </c>
      <c r="R10" s="7"/>
      <c r="S10" s="7" t="s">
        <v>17</v>
      </c>
      <c r="T10" s="12">
        <v>3700.0</v>
      </c>
      <c r="U10" s="12"/>
    </row>
    <row r="11">
      <c r="A11" s="7" t="s">
        <v>18</v>
      </c>
      <c r="B11" s="29">
        <v>3.0</v>
      </c>
      <c r="C11" s="7"/>
      <c r="D11" s="7" t="s">
        <v>18</v>
      </c>
      <c r="E11" s="30">
        <v>3.0</v>
      </c>
      <c r="F11" s="7"/>
      <c r="G11" s="7" t="s">
        <v>18</v>
      </c>
      <c r="H11" s="30">
        <v>4.0</v>
      </c>
      <c r="I11" s="7"/>
      <c r="J11" s="7" t="s">
        <v>18</v>
      </c>
      <c r="K11" s="29">
        <v>5.0</v>
      </c>
      <c r="L11" s="7"/>
      <c r="M11" s="7" t="s">
        <v>18</v>
      </c>
      <c r="N11" s="29">
        <v>5.0</v>
      </c>
      <c r="O11" s="7"/>
      <c r="P11" s="7" t="s">
        <v>18</v>
      </c>
      <c r="Q11" s="29">
        <v>5.5</v>
      </c>
      <c r="R11" s="7"/>
      <c r="S11" s="7" t="s">
        <v>18</v>
      </c>
      <c r="T11" s="24">
        <v>6.5</v>
      </c>
      <c r="U11" s="24"/>
    </row>
    <row r="12">
      <c r="A12" s="7" t="s">
        <v>19</v>
      </c>
      <c r="B12" s="29"/>
      <c r="C12" s="7"/>
      <c r="D12" s="7" t="s">
        <v>19</v>
      </c>
      <c r="E12" s="30"/>
      <c r="F12" s="7"/>
      <c r="G12" s="7" t="s">
        <v>19</v>
      </c>
      <c r="H12" s="30"/>
      <c r="I12" s="7"/>
      <c r="J12" s="7" t="s">
        <v>19</v>
      </c>
      <c r="K12" s="29"/>
      <c r="L12" s="7"/>
      <c r="M12" s="7" t="s">
        <v>19</v>
      </c>
      <c r="N12" s="29"/>
      <c r="O12" s="7"/>
      <c r="P12" s="7" t="s">
        <v>19</v>
      </c>
      <c r="Q12" s="29"/>
      <c r="R12" s="7"/>
      <c r="S12" s="7" t="s">
        <v>19</v>
      </c>
      <c r="T12" s="24"/>
      <c r="U12" s="24"/>
    </row>
    <row r="13">
      <c r="A13" s="13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>
      <c r="A17" s="7" t="s">
        <v>21</v>
      </c>
      <c r="B17" s="3"/>
      <c r="C17" s="7"/>
      <c r="D17" s="7" t="s">
        <v>21</v>
      </c>
      <c r="E17" s="3"/>
      <c r="F17" s="7"/>
      <c r="G17" s="7" t="s">
        <v>21</v>
      </c>
      <c r="H17" s="3"/>
      <c r="I17" s="7"/>
      <c r="J17" s="7" t="s">
        <v>21</v>
      </c>
      <c r="K17" s="3"/>
      <c r="L17" s="7"/>
      <c r="M17" s="7" t="s">
        <v>21</v>
      </c>
      <c r="N17" s="3"/>
      <c r="O17" s="7"/>
      <c r="P17" s="7" t="s">
        <v>21</v>
      </c>
      <c r="Q17" s="3"/>
      <c r="R17" s="7"/>
      <c r="S17" s="7" t="s">
        <v>21</v>
      </c>
      <c r="T17" s="3"/>
      <c r="U17" s="3"/>
    </row>
    <row r="18">
      <c r="A18" s="15" t="s">
        <v>22</v>
      </c>
      <c r="B18" s="16"/>
      <c r="C18" s="27"/>
      <c r="D18" s="27" t="s">
        <v>22</v>
      </c>
      <c r="E18" s="18" t="str">
        <f t="shared" ref="E18:E26" si="1">B18</f>
        <v/>
      </c>
      <c r="F18" s="15"/>
      <c r="G18" s="15" t="s">
        <v>22</v>
      </c>
      <c r="H18" s="18" t="str">
        <f t="shared" ref="H18:H26" si="2">B18</f>
        <v/>
      </c>
      <c r="I18" s="15"/>
      <c r="J18" s="15" t="s">
        <v>22</v>
      </c>
      <c r="K18" s="18" t="str">
        <f t="shared" ref="K18:K26" si="3">B18</f>
        <v/>
      </c>
      <c r="L18" s="15"/>
      <c r="M18" s="15" t="s">
        <v>22</v>
      </c>
      <c r="N18" s="18" t="str">
        <f t="shared" ref="N18:N26" si="4">B18</f>
        <v/>
      </c>
      <c r="O18" s="15"/>
      <c r="P18" s="15" t="s">
        <v>22</v>
      </c>
      <c r="Q18" s="18" t="str">
        <f t="shared" ref="Q18:Q26" si="5">B18</f>
        <v/>
      </c>
      <c r="R18" s="15"/>
      <c r="S18" s="15" t="s">
        <v>22</v>
      </c>
      <c r="T18" s="18" t="str">
        <f t="shared" ref="T18:T26" si="6">B18</f>
        <v/>
      </c>
      <c r="U18" s="5"/>
    </row>
    <row r="19">
      <c r="A19" s="15" t="s">
        <v>23</v>
      </c>
      <c r="B19" s="16"/>
      <c r="C19" s="27"/>
      <c r="D19" s="27" t="s">
        <v>23</v>
      </c>
      <c r="E19" s="18" t="str">
        <f t="shared" si="1"/>
        <v/>
      </c>
      <c r="F19" s="15"/>
      <c r="G19" s="15" t="s">
        <v>23</v>
      </c>
      <c r="H19" s="18" t="str">
        <f t="shared" si="2"/>
        <v/>
      </c>
      <c r="I19" s="15"/>
      <c r="J19" s="15" t="s">
        <v>23</v>
      </c>
      <c r="K19" s="18" t="str">
        <f t="shared" si="3"/>
        <v/>
      </c>
      <c r="L19" s="15"/>
      <c r="M19" s="15" t="s">
        <v>23</v>
      </c>
      <c r="N19" s="18" t="str">
        <f t="shared" si="4"/>
        <v/>
      </c>
      <c r="O19" s="15"/>
      <c r="P19" s="15" t="s">
        <v>23</v>
      </c>
      <c r="Q19" s="18" t="str">
        <f t="shared" si="5"/>
        <v/>
      </c>
      <c r="R19" s="15"/>
      <c r="S19" s="15" t="s">
        <v>23</v>
      </c>
      <c r="T19" s="18" t="str">
        <f t="shared" si="6"/>
        <v/>
      </c>
      <c r="U19" s="14"/>
    </row>
    <row r="20">
      <c r="A20" s="15" t="s">
        <v>24</v>
      </c>
      <c r="B20" s="16"/>
      <c r="C20" s="27"/>
      <c r="D20" s="27" t="s">
        <v>24</v>
      </c>
      <c r="E20" s="18" t="str">
        <f t="shared" si="1"/>
        <v/>
      </c>
      <c r="F20" s="15"/>
      <c r="G20" s="15" t="s">
        <v>24</v>
      </c>
      <c r="H20" s="18" t="str">
        <f t="shared" si="2"/>
        <v/>
      </c>
      <c r="I20" s="15"/>
      <c r="J20" s="15" t="s">
        <v>24</v>
      </c>
      <c r="K20" s="18" t="str">
        <f t="shared" si="3"/>
        <v/>
      </c>
      <c r="L20" s="15"/>
      <c r="M20" s="15" t="s">
        <v>24</v>
      </c>
      <c r="N20" s="18" t="str">
        <f t="shared" si="4"/>
        <v/>
      </c>
      <c r="O20" s="15"/>
      <c r="P20" s="15" t="s">
        <v>24</v>
      </c>
      <c r="Q20" s="18" t="str">
        <f t="shared" si="5"/>
        <v/>
      </c>
      <c r="R20" s="15"/>
      <c r="S20" s="15" t="s">
        <v>24</v>
      </c>
      <c r="T20" s="18" t="str">
        <f t="shared" si="6"/>
        <v/>
      </c>
      <c r="U20" s="5"/>
    </row>
    <row r="21">
      <c r="A21" s="15" t="s">
        <v>25</v>
      </c>
      <c r="B21" s="16"/>
      <c r="C21" s="27"/>
      <c r="D21" s="27" t="s">
        <v>25</v>
      </c>
      <c r="E21" s="18" t="str">
        <f t="shared" si="1"/>
        <v/>
      </c>
      <c r="F21" s="15"/>
      <c r="G21" s="15" t="s">
        <v>25</v>
      </c>
      <c r="H21" s="18" t="str">
        <f t="shared" si="2"/>
        <v/>
      </c>
      <c r="I21" s="15"/>
      <c r="J21" s="15" t="s">
        <v>25</v>
      </c>
      <c r="K21" s="18" t="str">
        <f t="shared" si="3"/>
        <v/>
      </c>
      <c r="L21" s="15"/>
      <c r="M21" s="15" t="s">
        <v>25</v>
      </c>
      <c r="N21" s="18" t="str">
        <f t="shared" si="4"/>
        <v/>
      </c>
      <c r="O21" s="15"/>
      <c r="P21" s="15" t="s">
        <v>25</v>
      </c>
      <c r="Q21" s="18" t="str">
        <f t="shared" si="5"/>
        <v/>
      </c>
      <c r="R21" s="15"/>
      <c r="S21" s="15" t="s">
        <v>25</v>
      </c>
      <c r="T21" s="18" t="str">
        <f t="shared" si="6"/>
        <v/>
      </c>
      <c r="U21" s="5"/>
    </row>
    <row r="22">
      <c r="A22" s="15" t="s">
        <v>26</v>
      </c>
      <c r="B22" s="16"/>
      <c r="C22" s="27"/>
      <c r="D22" s="27" t="s">
        <v>26</v>
      </c>
      <c r="E22" s="18" t="str">
        <f t="shared" si="1"/>
        <v/>
      </c>
      <c r="F22" s="15"/>
      <c r="G22" s="15" t="s">
        <v>26</v>
      </c>
      <c r="H22" s="18" t="str">
        <f t="shared" si="2"/>
        <v/>
      </c>
      <c r="I22" s="15"/>
      <c r="J22" s="15" t="s">
        <v>26</v>
      </c>
      <c r="K22" s="18" t="str">
        <f t="shared" si="3"/>
        <v/>
      </c>
      <c r="L22" s="15"/>
      <c r="M22" s="15" t="s">
        <v>26</v>
      </c>
      <c r="N22" s="18" t="str">
        <f t="shared" si="4"/>
        <v/>
      </c>
      <c r="O22" s="15"/>
      <c r="P22" s="15" t="s">
        <v>26</v>
      </c>
      <c r="Q22" s="18" t="str">
        <f t="shared" si="5"/>
        <v/>
      </c>
      <c r="R22" s="15"/>
      <c r="S22" s="15" t="s">
        <v>26</v>
      </c>
      <c r="T22" s="18" t="str">
        <f t="shared" si="6"/>
        <v/>
      </c>
      <c r="U22" s="5"/>
    </row>
    <row r="23">
      <c r="A23" s="15" t="s">
        <v>27</v>
      </c>
      <c r="B23" s="16"/>
      <c r="C23" s="27"/>
      <c r="D23" s="27" t="s">
        <v>27</v>
      </c>
      <c r="E23" s="18" t="str">
        <f t="shared" si="1"/>
        <v/>
      </c>
      <c r="F23" s="15"/>
      <c r="G23" s="15" t="s">
        <v>27</v>
      </c>
      <c r="H23" s="18" t="str">
        <f t="shared" si="2"/>
        <v/>
      </c>
      <c r="I23" s="15"/>
      <c r="J23" s="15" t="s">
        <v>27</v>
      </c>
      <c r="K23" s="18" t="str">
        <f t="shared" si="3"/>
        <v/>
      </c>
      <c r="L23" s="15"/>
      <c r="M23" s="15" t="s">
        <v>27</v>
      </c>
      <c r="N23" s="18" t="str">
        <f t="shared" si="4"/>
        <v/>
      </c>
      <c r="O23" s="15"/>
      <c r="P23" s="15" t="s">
        <v>27</v>
      </c>
      <c r="Q23" s="18" t="str">
        <f t="shared" si="5"/>
        <v/>
      </c>
      <c r="R23" s="15"/>
      <c r="S23" s="15" t="s">
        <v>27</v>
      </c>
      <c r="T23" s="18" t="str">
        <f t="shared" si="6"/>
        <v/>
      </c>
      <c r="U23" s="5"/>
    </row>
    <row r="24">
      <c r="A24" s="15" t="s">
        <v>28</v>
      </c>
      <c r="B24" s="16"/>
      <c r="C24" s="27"/>
      <c r="D24" s="27" t="s">
        <v>28</v>
      </c>
      <c r="E24" s="18" t="str">
        <f t="shared" si="1"/>
        <v/>
      </c>
      <c r="F24" s="15"/>
      <c r="G24" s="15" t="s">
        <v>28</v>
      </c>
      <c r="H24" s="18" t="str">
        <f t="shared" si="2"/>
        <v/>
      </c>
      <c r="I24" s="15"/>
      <c r="J24" s="15" t="s">
        <v>28</v>
      </c>
      <c r="K24" s="18" t="str">
        <f t="shared" si="3"/>
        <v/>
      </c>
      <c r="L24" s="15"/>
      <c r="M24" s="15" t="s">
        <v>28</v>
      </c>
      <c r="N24" s="18" t="str">
        <f t="shared" si="4"/>
        <v/>
      </c>
      <c r="O24" s="15"/>
      <c r="P24" s="15" t="s">
        <v>28</v>
      </c>
      <c r="Q24" s="18" t="str">
        <f t="shared" si="5"/>
        <v/>
      </c>
      <c r="R24" s="15"/>
      <c r="S24" s="15" t="s">
        <v>28</v>
      </c>
      <c r="T24" s="18" t="str">
        <f t="shared" si="6"/>
        <v/>
      </c>
      <c r="U24" s="5"/>
    </row>
    <row r="25">
      <c r="A25" s="15" t="s">
        <v>29</v>
      </c>
      <c r="B25" s="16"/>
      <c r="C25" s="27"/>
      <c r="D25" s="27" t="s">
        <v>29</v>
      </c>
      <c r="E25" s="18" t="str">
        <f t="shared" si="1"/>
        <v/>
      </c>
      <c r="F25" s="15"/>
      <c r="G25" s="15" t="s">
        <v>29</v>
      </c>
      <c r="H25" s="18" t="str">
        <f t="shared" si="2"/>
        <v/>
      </c>
      <c r="I25" s="15"/>
      <c r="J25" s="15" t="s">
        <v>29</v>
      </c>
      <c r="K25" s="18" t="str">
        <f t="shared" si="3"/>
        <v/>
      </c>
      <c r="L25" s="15"/>
      <c r="M25" s="15" t="s">
        <v>29</v>
      </c>
      <c r="N25" s="18" t="str">
        <f t="shared" si="4"/>
        <v/>
      </c>
      <c r="O25" s="15"/>
      <c r="P25" s="15" t="s">
        <v>29</v>
      </c>
      <c r="Q25" s="18" t="str">
        <f t="shared" si="5"/>
        <v/>
      </c>
      <c r="R25" s="15"/>
      <c r="S25" s="15" t="s">
        <v>29</v>
      </c>
      <c r="T25" s="18" t="str">
        <f t="shared" si="6"/>
        <v/>
      </c>
      <c r="U25" s="5"/>
    </row>
    <row r="26">
      <c r="A26" s="15" t="s">
        <v>30</v>
      </c>
      <c r="B26" s="16"/>
      <c r="C26" s="15"/>
      <c r="D26" s="15" t="s">
        <v>30</v>
      </c>
      <c r="E26" s="18" t="str">
        <f t="shared" si="1"/>
        <v/>
      </c>
      <c r="F26" s="15"/>
      <c r="G26" s="15" t="s">
        <v>30</v>
      </c>
      <c r="H26" s="18" t="str">
        <f t="shared" si="2"/>
        <v/>
      </c>
      <c r="I26" s="15"/>
      <c r="J26" s="15" t="s">
        <v>30</v>
      </c>
      <c r="K26" s="18" t="str">
        <f t="shared" si="3"/>
        <v/>
      </c>
      <c r="L26" s="15"/>
      <c r="M26" s="15" t="s">
        <v>30</v>
      </c>
      <c r="N26" s="18" t="str">
        <f t="shared" si="4"/>
        <v/>
      </c>
      <c r="O26" s="15"/>
      <c r="P26" s="15" t="s">
        <v>30</v>
      </c>
      <c r="Q26" s="18" t="str">
        <f t="shared" si="5"/>
        <v/>
      </c>
      <c r="R26" s="15"/>
      <c r="S26" s="15" t="s">
        <v>30</v>
      </c>
      <c r="T26" s="18" t="str">
        <f t="shared" si="6"/>
        <v/>
      </c>
      <c r="U26" s="14"/>
    </row>
    <row r="27">
      <c r="A27" s="15" t="s">
        <v>8</v>
      </c>
      <c r="B27" s="17">
        <f>B18+B19+B20+B21+B22+B23+B24+B25-(B26*B5)</f>
        <v>0</v>
      </c>
      <c r="C27" s="15"/>
      <c r="D27" s="15" t="s">
        <v>8</v>
      </c>
      <c r="E27" s="17">
        <f>E18+E19+E20+E21+E22+E23+E24+E25-(E26*E5)</f>
        <v>0</v>
      </c>
      <c r="F27" s="15"/>
      <c r="G27" s="15" t="s">
        <v>8</v>
      </c>
      <c r="H27" s="17">
        <f>H18+H19+H20+H21+H22+H23+H24+H25-(H26*H5)</f>
        <v>0</v>
      </c>
      <c r="I27" s="15"/>
      <c r="J27" s="15" t="s">
        <v>8</v>
      </c>
      <c r="K27" s="17">
        <f>K18+K19+K20+K21+K22+K23+K24+K25-(K26*K5)</f>
        <v>0</v>
      </c>
      <c r="L27" s="15"/>
      <c r="M27" s="15" t="s">
        <v>8</v>
      </c>
      <c r="N27" s="17">
        <f>N18+N19+N20+N21+N22+N23+N24+N25-(N26*N5)</f>
        <v>0</v>
      </c>
      <c r="O27" s="15"/>
      <c r="P27" s="15" t="s">
        <v>8</v>
      </c>
      <c r="Q27" s="17">
        <f>Q18+Q19+Q20+Q21+Q22+Q23+Q24+Q25-(Q26*Q5)</f>
        <v>0</v>
      </c>
      <c r="R27" s="15"/>
      <c r="S27" s="15" t="s">
        <v>8</v>
      </c>
      <c r="T27" s="17">
        <f>T18+T19+T20+T21+T22+T23+T24+T25-(T26*T5)</f>
        <v>0</v>
      </c>
      <c r="U27" s="5"/>
    </row>
    <row r="28">
      <c r="A28" s="15" t="s">
        <v>31</v>
      </c>
      <c r="B28" s="16"/>
      <c r="C28" s="15"/>
      <c r="D28" s="15" t="s">
        <v>31</v>
      </c>
      <c r="E28" s="16" t="str">
        <f>B28</f>
        <v/>
      </c>
      <c r="F28" s="15"/>
      <c r="G28" s="15" t="s">
        <v>31</v>
      </c>
      <c r="H28" s="31" t="str">
        <f>B28</f>
        <v/>
      </c>
      <c r="I28" s="15"/>
      <c r="J28" s="15" t="s">
        <v>31</v>
      </c>
      <c r="K28" s="31" t="str">
        <f>B28</f>
        <v/>
      </c>
      <c r="L28" s="15"/>
      <c r="M28" s="15" t="s">
        <v>31</v>
      </c>
      <c r="N28" s="31" t="str">
        <f>B28</f>
        <v/>
      </c>
      <c r="O28" s="15"/>
      <c r="P28" s="15" t="s">
        <v>31</v>
      </c>
      <c r="Q28" s="31" t="str">
        <f>B28</f>
        <v/>
      </c>
      <c r="R28" s="15"/>
      <c r="S28" s="15" t="s">
        <v>31</v>
      </c>
      <c r="T28" s="31" t="str">
        <f>B28</f>
        <v/>
      </c>
      <c r="U28" s="5"/>
    </row>
    <row r="29">
      <c r="A29" s="15" t="s">
        <v>32</v>
      </c>
      <c r="B29" s="19">
        <f>B27-B28</f>
        <v>0</v>
      </c>
      <c r="C29" s="15"/>
      <c r="D29" s="15" t="s">
        <v>32</v>
      </c>
      <c r="E29" s="19">
        <f>E27-E28</f>
        <v>0</v>
      </c>
      <c r="F29" s="15"/>
      <c r="G29" s="15" t="s">
        <v>32</v>
      </c>
      <c r="H29" s="19">
        <f>H27-H28</f>
        <v>0</v>
      </c>
      <c r="I29" s="15"/>
      <c r="J29" s="15" t="s">
        <v>32</v>
      </c>
      <c r="K29" s="19">
        <f>K27-K28</f>
        <v>0</v>
      </c>
      <c r="L29" s="15"/>
      <c r="M29" s="15" t="s">
        <v>32</v>
      </c>
      <c r="N29" s="19">
        <f>N27-N28</f>
        <v>0</v>
      </c>
      <c r="O29" s="15"/>
      <c r="P29" s="15" t="s">
        <v>32</v>
      </c>
      <c r="Q29" s="19">
        <f>Q27-Q28</f>
        <v>0</v>
      </c>
      <c r="R29" s="15"/>
      <c r="S29" s="15" t="s">
        <v>32</v>
      </c>
      <c r="T29" s="19">
        <f>T27-T28</f>
        <v>0</v>
      </c>
      <c r="U29" s="32"/>
    </row>
    <row r="30">
      <c r="A30" s="14"/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>
      <c r="A31" s="14"/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>
      <c r="A32" s="14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>
      <c r="B33" s="6"/>
    </row>
    <row r="34">
      <c r="B34" s="6"/>
    </row>
    <row r="35">
      <c r="B35" s="6"/>
    </row>
    <row r="36">
      <c r="B36" s="6"/>
    </row>
    <row r="37">
      <c r="B37" s="6"/>
    </row>
    <row r="38">
      <c r="B38" s="6"/>
    </row>
    <row r="39">
      <c r="B39" s="6"/>
    </row>
    <row r="40">
      <c r="B40" s="6"/>
    </row>
    <row r="41">
      <c r="B41" s="6"/>
    </row>
    <row r="42">
      <c r="B42" s="6"/>
    </row>
    <row r="43">
      <c r="B43" s="6"/>
    </row>
    <row r="44">
      <c r="B44" s="6"/>
    </row>
  </sheetData>
  <mergeCells count="1">
    <mergeCell ref="A13:A14"/>
  </mergeCells>
  <conditionalFormatting sqref="B18:B25 E18:E25">
    <cfRule type="cellIs" dxfId="0" priority="1" operator="lessThan">
      <formula>18</formula>
    </cfRule>
  </conditionalFormatting>
  <conditionalFormatting sqref="H18:H25 K18:K25">
    <cfRule type="cellIs" dxfId="0" priority="2" operator="lessThan">
      <formula>22</formula>
    </cfRule>
  </conditionalFormatting>
  <conditionalFormatting sqref="N18:N25 Q18:Q25">
    <cfRule type="cellIs" dxfId="0" priority="3" operator="lessThan">
      <formula>28</formula>
    </cfRule>
  </conditionalFormatting>
  <conditionalFormatting sqref="T18:T25">
    <cfRule type="cellIs" dxfId="0" priority="4" operator="lessThan">
      <formula>35</formula>
    </cfRule>
  </conditionalFormatting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57"/>
    <col customWidth="1" min="2" max="2" width="10.86"/>
    <col customWidth="1" min="3" max="3" width="4.43"/>
    <col customWidth="1" min="4" max="4" width="21.57"/>
    <col customWidth="1" min="5" max="5" width="10.86"/>
    <col customWidth="1" min="6" max="6" width="4.43"/>
    <col customWidth="1" min="7" max="7" width="21.57"/>
    <col customWidth="1" min="8" max="8" width="10.86"/>
    <col customWidth="1" min="9" max="9" width="4.43"/>
    <col customWidth="1" min="10" max="10" width="21.57"/>
    <col customWidth="1" min="11" max="11" width="10.86"/>
    <col customWidth="1" min="12" max="12" width="4.43"/>
    <col customWidth="1" min="13" max="13" width="21.57"/>
    <col customWidth="1" min="14" max="14" width="10.86"/>
    <col customWidth="1" min="15" max="15" width="4.43"/>
    <col customWidth="1" min="16" max="17" width="17.29"/>
  </cols>
  <sheetData>
    <row r="1">
      <c r="A1" s="1" t="s">
        <v>0</v>
      </c>
      <c r="B1" s="2">
        <v>5.0</v>
      </c>
      <c r="C1" s="3"/>
      <c r="D1" s="1" t="s">
        <v>0</v>
      </c>
      <c r="E1" s="2">
        <v>5.0</v>
      </c>
      <c r="F1" s="3"/>
      <c r="G1" s="1" t="s">
        <v>0</v>
      </c>
      <c r="H1" s="2">
        <v>5.0</v>
      </c>
      <c r="I1" s="3"/>
      <c r="J1" s="1" t="s">
        <v>0</v>
      </c>
      <c r="K1" s="2">
        <v>5.0</v>
      </c>
      <c r="L1" s="3"/>
      <c r="M1" s="1" t="s">
        <v>0</v>
      </c>
      <c r="N1" s="2">
        <v>5.0</v>
      </c>
      <c r="O1" s="3"/>
      <c r="P1" s="3"/>
      <c r="Q1" s="6"/>
    </row>
    <row r="2">
      <c r="A2" s="7" t="s">
        <v>1</v>
      </c>
      <c r="B2" s="2">
        <v>11373.0</v>
      </c>
      <c r="C2" s="3"/>
      <c r="D2" s="7" t="s">
        <v>1</v>
      </c>
      <c r="E2" s="2">
        <v>11373.0</v>
      </c>
      <c r="F2" s="3"/>
      <c r="G2" s="7" t="s">
        <v>1</v>
      </c>
      <c r="H2" s="2">
        <v>11373.0</v>
      </c>
      <c r="I2" s="3"/>
      <c r="J2" s="7" t="s">
        <v>1</v>
      </c>
      <c r="K2" s="2">
        <v>11373.0</v>
      </c>
      <c r="L2" s="3"/>
      <c r="M2" s="7" t="s">
        <v>1</v>
      </c>
      <c r="N2" s="2">
        <v>11373.0</v>
      </c>
      <c r="O2" s="3"/>
      <c r="P2" s="3"/>
      <c r="Q2" s="6"/>
    </row>
    <row r="3">
      <c r="A3" s="7" t="s">
        <v>2</v>
      </c>
      <c r="B3" s="24" t="s">
        <v>35</v>
      </c>
      <c r="C3" s="3"/>
      <c r="D3" s="7" t="s">
        <v>2</v>
      </c>
      <c r="E3" s="9" t="s">
        <v>35</v>
      </c>
      <c r="F3" s="3"/>
      <c r="G3" s="7" t="s">
        <v>2</v>
      </c>
      <c r="H3" s="9" t="s">
        <v>36</v>
      </c>
      <c r="I3" s="3"/>
      <c r="J3" s="7" t="s">
        <v>2</v>
      </c>
      <c r="K3" s="8" t="s">
        <v>36</v>
      </c>
      <c r="L3" s="3"/>
      <c r="M3" s="7" t="s">
        <v>2</v>
      </c>
      <c r="N3" s="9" t="s">
        <v>37</v>
      </c>
      <c r="O3" s="3"/>
      <c r="P3" s="3"/>
      <c r="Q3" s="6"/>
    </row>
    <row r="4">
      <c r="A4" s="7" t="s">
        <v>6</v>
      </c>
      <c r="B4" s="9" t="s">
        <v>7</v>
      </c>
      <c r="C4" s="3"/>
      <c r="D4" s="7" t="s">
        <v>6</v>
      </c>
      <c r="E4" s="24" t="s">
        <v>34</v>
      </c>
      <c r="F4" s="3"/>
      <c r="G4" s="7" t="s">
        <v>6</v>
      </c>
      <c r="H4" s="9" t="s">
        <v>7</v>
      </c>
      <c r="I4" s="3"/>
      <c r="J4" s="7" t="s">
        <v>6</v>
      </c>
      <c r="K4" s="8" t="s">
        <v>34</v>
      </c>
      <c r="L4" s="3"/>
      <c r="M4" s="7" t="s">
        <v>6</v>
      </c>
      <c r="N4" s="9" t="s">
        <v>7</v>
      </c>
      <c r="O4" s="3"/>
      <c r="P4" s="3"/>
      <c r="Q4" s="6"/>
    </row>
    <row r="5" hidden="1">
      <c r="A5" s="7" t="s">
        <v>8</v>
      </c>
      <c r="B5" s="2">
        <v>350.0</v>
      </c>
      <c r="C5" s="3"/>
      <c r="D5" s="7" t="s">
        <v>8</v>
      </c>
      <c r="E5" s="2">
        <v>350.0</v>
      </c>
      <c r="F5" s="3"/>
      <c r="G5" s="7" t="s">
        <v>8</v>
      </c>
      <c r="H5" s="2">
        <v>350.0</v>
      </c>
      <c r="I5" s="3"/>
      <c r="J5" s="7" t="s">
        <v>8</v>
      </c>
      <c r="K5" s="2">
        <v>350.0</v>
      </c>
      <c r="L5" s="3"/>
      <c r="M5" s="7" t="s">
        <v>8</v>
      </c>
      <c r="N5" s="2">
        <v>350.0</v>
      </c>
      <c r="O5" s="3"/>
      <c r="P5" s="3"/>
      <c r="Q5" s="6"/>
    </row>
    <row r="6">
      <c r="A6" s="7" t="s">
        <v>9</v>
      </c>
      <c r="B6" s="11">
        <f>((B8+B9+(B10*2)+B12)-B5)/4</f>
        <v>8.525</v>
      </c>
      <c r="C6" s="3"/>
      <c r="D6" s="7" t="s">
        <v>9</v>
      </c>
      <c r="E6" s="10">
        <v>9.0</v>
      </c>
      <c r="F6" s="3"/>
      <c r="G6" s="7" t="s">
        <v>9</v>
      </c>
      <c r="H6" s="10">
        <v>9.1</v>
      </c>
      <c r="I6" s="3"/>
      <c r="J6" s="7" t="s">
        <v>9</v>
      </c>
      <c r="K6" s="10">
        <v>9.1</v>
      </c>
      <c r="L6" s="3"/>
      <c r="M6" s="33" t="s">
        <v>9</v>
      </c>
      <c r="N6" s="11">
        <f>((N8+N9+(N10*2)+N12)-N5)/4</f>
        <v>10.425</v>
      </c>
      <c r="O6" s="3"/>
      <c r="P6" s="3"/>
      <c r="Q6" s="6"/>
    </row>
    <row r="7">
      <c r="A7" s="3"/>
      <c r="B7" s="3"/>
      <c r="C7" s="3"/>
      <c r="D7" s="3"/>
      <c r="E7" s="6"/>
      <c r="F7" s="3"/>
      <c r="G7" s="3"/>
      <c r="H7" s="6"/>
      <c r="I7" s="3"/>
      <c r="J7" s="3"/>
      <c r="K7" s="6"/>
      <c r="L7" s="3"/>
      <c r="M7" s="3"/>
      <c r="N7" s="6"/>
      <c r="O7" s="3"/>
      <c r="P7" s="3"/>
      <c r="Q7" s="6"/>
    </row>
    <row r="8" hidden="1">
      <c r="A8" s="7" t="s">
        <v>10</v>
      </c>
      <c r="B8" s="2">
        <v>50.2</v>
      </c>
      <c r="C8" s="3"/>
      <c r="D8" s="7" t="s">
        <v>10</v>
      </c>
      <c r="E8" s="2">
        <v>51.1</v>
      </c>
      <c r="F8" s="3"/>
      <c r="G8" s="7" t="s">
        <v>10</v>
      </c>
      <c r="H8" s="2">
        <v>51.0</v>
      </c>
      <c r="I8" s="3"/>
      <c r="J8" s="7" t="s">
        <v>10</v>
      </c>
      <c r="K8" s="2">
        <v>49.7</v>
      </c>
      <c r="L8" s="3"/>
      <c r="M8" s="7" t="s">
        <v>10</v>
      </c>
      <c r="N8" s="2">
        <v>50.4</v>
      </c>
      <c r="O8" s="3"/>
      <c r="P8" s="3"/>
      <c r="Q8" s="6"/>
    </row>
    <row r="9" hidden="1">
      <c r="A9" s="7" t="s">
        <v>11</v>
      </c>
      <c r="B9" s="2">
        <v>50.3</v>
      </c>
      <c r="C9" s="3"/>
      <c r="D9" s="7" t="s">
        <v>11</v>
      </c>
      <c r="E9" s="2">
        <v>50.4</v>
      </c>
      <c r="F9" s="3"/>
      <c r="G9" s="7" t="s">
        <v>11</v>
      </c>
      <c r="H9" s="2">
        <v>50.4</v>
      </c>
      <c r="I9" s="3"/>
      <c r="J9" s="7" t="s">
        <v>11</v>
      </c>
      <c r="K9" s="2">
        <v>51.0</v>
      </c>
      <c r="L9" s="3"/>
      <c r="M9" s="7" t="s">
        <v>11</v>
      </c>
      <c r="N9" s="2">
        <v>51.0</v>
      </c>
      <c r="O9" s="3"/>
      <c r="P9" s="3"/>
      <c r="Q9" s="6"/>
    </row>
    <row r="10" hidden="1">
      <c r="A10" s="7" t="s">
        <v>12</v>
      </c>
      <c r="B10" s="2">
        <v>50.4</v>
      </c>
      <c r="C10" s="3"/>
      <c r="D10" s="7" t="s">
        <v>12</v>
      </c>
      <c r="E10" s="2">
        <v>50.4</v>
      </c>
      <c r="F10" s="3"/>
      <c r="G10" s="7" t="s">
        <v>12</v>
      </c>
      <c r="H10" s="2">
        <v>50.1</v>
      </c>
      <c r="I10" s="3"/>
      <c r="J10" s="7" t="s">
        <v>12</v>
      </c>
      <c r="K10" s="2">
        <v>50.7</v>
      </c>
      <c r="L10" s="3"/>
      <c r="M10" s="7" t="s">
        <v>12</v>
      </c>
      <c r="N10" s="2">
        <v>61.1</v>
      </c>
      <c r="O10" s="3"/>
      <c r="P10" s="3"/>
      <c r="Q10" s="6"/>
    </row>
    <row r="11" hidden="1">
      <c r="A11" s="7" t="s">
        <v>13</v>
      </c>
      <c r="B11" s="2">
        <v>273.3</v>
      </c>
      <c r="C11" s="3"/>
      <c r="D11" s="7" t="s">
        <v>13</v>
      </c>
      <c r="E11" s="2">
        <v>275.0</v>
      </c>
      <c r="F11" s="3"/>
      <c r="G11" s="7" t="s">
        <v>13</v>
      </c>
      <c r="H11" s="2">
        <v>278.0</v>
      </c>
      <c r="I11" s="3"/>
      <c r="J11" s="7" t="s">
        <v>13</v>
      </c>
      <c r="K11" s="2">
        <v>278.1</v>
      </c>
      <c r="L11" s="3"/>
      <c r="M11" s="7" t="s">
        <v>13</v>
      </c>
      <c r="N11" s="2">
        <v>259.5</v>
      </c>
      <c r="O11" s="3"/>
      <c r="P11" s="3"/>
      <c r="Q11" s="6"/>
    </row>
    <row r="12" hidden="1">
      <c r="A12" s="7" t="s">
        <v>14</v>
      </c>
      <c r="B12" s="5">
        <f>B11-B8-B9+(B1*2)</f>
        <v>182.8</v>
      </c>
      <c r="C12" s="3"/>
      <c r="D12" s="7" t="s">
        <v>14</v>
      </c>
      <c r="E12" s="5">
        <f>E11-E8-E9+(E1*2)</f>
        <v>183.5</v>
      </c>
      <c r="F12" s="3"/>
      <c r="G12" s="7" t="s">
        <v>14</v>
      </c>
      <c r="H12" s="5">
        <f>H11-H8-H9+(H1*2)</f>
        <v>186.6</v>
      </c>
      <c r="I12" s="3"/>
      <c r="J12" s="7" t="s">
        <v>14</v>
      </c>
      <c r="K12" s="5">
        <f>K11-K8-K9+(K1*2)</f>
        <v>187.4</v>
      </c>
      <c r="L12" s="3"/>
      <c r="M12" s="7" t="s">
        <v>14</v>
      </c>
      <c r="N12" s="5">
        <f>N11-N8-N9+(N1*2)</f>
        <v>168.1</v>
      </c>
      <c r="O12" s="3"/>
      <c r="P12" s="3"/>
      <c r="Q12" s="6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>
      <c r="A14" s="7" t="s">
        <v>15</v>
      </c>
      <c r="B14" s="5">
        <f>14+B1</f>
        <v>19</v>
      </c>
      <c r="C14" s="3"/>
      <c r="D14" s="7" t="s">
        <v>15</v>
      </c>
      <c r="E14" s="2">
        <v>22.0</v>
      </c>
      <c r="F14" s="3"/>
      <c r="G14" s="7" t="s">
        <v>15</v>
      </c>
      <c r="H14" s="5">
        <f>22+H1</f>
        <v>27</v>
      </c>
      <c r="I14" s="3"/>
      <c r="J14" s="7" t="s">
        <v>15</v>
      </c>
      <c r="K14" s="5">
        <f>22+K1</f>
        <v>27</v>
      </c>
      <c r="L14" s="3"/>
      <c r="M14" s="7" t="s">
        <v>15</v>
      </c>
      <c r="N14" s="5">
        <f>28+N1</f>
        <v>33</v>
      </c>
      <c r="O14" s="3"/>
      <c r="P14" s="3"/>
      <c r="Q14" s="3"/>
    </row>
    <row r="15">
      <c r="A15" s="7" t="s">
        <v>16</v>
      </c>
      <c r="B15" s="2">
        <v>18.5</v>
      </c>
      <c r="C15" s="3"/>
      <c r="D15" s="7" t="s">
        <v>16</v>
      </c>
      <c r="E15" s="2">
        <v>17.0</v>
      </c>
      <c r="F15" s="3"/>
      <c r="G15" s="7" t="s">
        <v>16</v>
      </c>
      <c r="H15" s="2">
        <v>28.5</v>
      </c>
      <c r="I15" s="3"/>
      <c r="J15" s="7" t="s">
        <v>16</v>
      </c>
      <c r="K15" s="2">
        <v>28.5</v>
      </c>
      <c r="L15" s="3"/>
      <c r="M15" s="7" t="s">
        <v>16</v>
      </c>
      <c r="N15" s="2">
        <v>38.5</v>
      </c>
      <c r="O15" s="3"/>
      <c r="P15" s="3"/>
      <c r="Q15" s="3"/>
    </row>
    <row r="16">
      <c r="A16" s="7" t="s">
        <v>17</v>
      </c>
      <c r="B16" s="12">
        <v>3700.0</v>
      </c>
      <c r="C16" s="3"/>
      <c r="D16" s="7" t="s">
        <v>17</v>
      </c>
      <c r="E16" s="2">
        <v>3000.0</v>
      </c>
      <c r="F16" s="3"/>
      <c r="G16" s="7" t="s">
        <v>17</v>
      </c>
      <c r="H16" s="2">
        <v>4000.0</v>
      </c>
      <c r="I16" s="3"/>
      <c r="J16" s="7" t="s">
        <v>17</v>
      </c>
      <c r="K16" s="2">
        <v>4000.0</v>
      </c>
      <c r="L16" s="3"/>
      <c r="M16" s="7" t="s">
        <v>17</v>
      </c>
      <c r="N16" s="2">
        <v>4000.0</v>
      </c>
      <c r="O16" s="3"/>
      <c r="P16" s="3"/>
      <c r="Q16" s="3"/>
    </row>
    <row r="17">
      <c r="A17" s="7" t="s">
        <v>18</v>
      </c>
      <c r="B17" s="1">
        <v>3.5</v>
      </c>
      <c r="C17" s="7"/>
      <c r="D17" s="7" t="s">
        <v>18</v>
      </c>
      <c r="E17" s="7">
        <v>4.0</v>
      </c>
      <c r="F17" s="7"/>
      <c r="G17" s="7" t="s">
        <v>18</v>
      </c>
      <c r="H17" s="7">
        <v>5.0</v>
      </c>
      <c r="I17" s="7"/>
      <c r="J17" s="7" t="s">
        <v>18</v>
      </c>
      <c r="K17" s="7">
        <v>5.0</v>
      </c>
      <c r="L17" s="7"/>
      <c r="M17" s="7" t="s">
        <v>18</v>
      </c>
      <c r="N17" s="7">
        <v>6.0</v>
      </c>
      <c r="O17" s="7"/>
      <c r="P17" s="3"/>
      <c r="Q17" s="3"/>
    </row>
    <row r="18">
      <c r="A18" s="7" t="s">
        <v>19</v>
      </c>
      <c r="B18" s="1">
        <v>9.0</v>
      </c>
      <c r="C18" s="3"/>
      <c r="D18" s="7" t="s">
        <v>19</v>
      </c>
      <c r="E18" s="1">
        <v>9.5</v>
      </c>
      <c r="F18" s="3"/>
      <c r="G18" s="7" t="s">
        <v>19</v>
      </c>
      <c r="H18" s="7">
        <v>10.5</v>
      </c>
      <c r="I18" s="3"/>
      <c r="J18" s="7" t="s">
        <v>19</v>
      </c>
      <c r="K18" s="7">
        <v>11.0</v>
      </c>
      <c r="L18" s="3"/>
      <c r="M18" s="7" t="s">
        <v>19</v>
      </c>
      <c r="N18" s="7">
        <v>12.0</v>
      </c>
      <c r="O18" s="3"/>
      <c r="P18" s="3"/>
      <c r="Q18" s="3"/>
    </row>
    <row r="19">
      <c r="A19" s="13" t="s">
        <v>20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>
      <c r="A23" s="7" t="s">
        <v>21</v>
      </c>
      <c r="B23" s="1"/>
      <c r="C23" s="3"/>
      <c r="D23" s="7" t="s">
        <v>21</v>
      </c>
      <c r="E23" s="3"/>
      <c r="F23" s="3"/>
      <c r="G23" s="7" t="s">
        <v>21</v>
      </c>
      <c r="H23" s="3"/>
      <c r="I23" s="3"/>
      <c r="J23" s="7" t="s">
        <v>21</v>
      </c>
      <c r="K23" s="3"/>
      <c r="L23" s="3"/>
      <c r="M23" s="7" t="s">
        <v>21</v>
      </c>
      <c r="N23" s="3"/>
      <c r="O23" s="3"/>
      <c r="P23" s="3"/>
      <c r="Q23" s="3"/>
    </row>
    <row r="24">
      <c r="A24" s="15" t="s">
        <v>22</v>
      </c>
      <c r="B24" s="16"/>
      <c r="C24" s="14"/>
      <c r="D24" s="15" t="s">
        <v>22</v>
      </c>
      <c r="E24" s="18" t="str">
        <f t="shared" ref="E24:E32" si="1">B24</f>
        <v/>
      </c>
      <c r="F24" s="14"/>
      <c r="G24" s="15" t="s">
        <v>22</v>
      </c>
      <c r="H24" s="18" t="str">
        <f t="shared" ref="H24:H32" si="2">B24</f>
        <v/>
      </c>
      <c r="I24" s="14"/>
      <c r="J24" s="15" t="s">
        <v>22</v>
      </c>
      <c r="K24" s="18" t="str">
        <f t="shared" ref="K24:K32" si="3">B24</f>
        <v/>
      </c>
      <c r="L24" s="14"/>
      <c r="M24" s="15" t="s">
        <v>22</v>
      </c>
      <c r="N24" s="18" t="str">
        <f t="shared" ref="N24:N32" si="4">B24</f>
        <v/>
      </c>
      <c r="O24" s="14"/>
      <c r="P24" s="14"/>
    </row>
    <row r="25">
      <c r="A25" s="15" t="s">
        <v>23</v>
      </c>
      <c r="B25" s="16"/>
      <c r="C25" s="14"/>
      <c r="D25" s="15" t="s">
        <v>23</v>
      </c>
      <c r="E25" s="18" t="str">
        <f t="shared" si="1"/>
        <v/>
      </c>
      <c r="F25" s="14"/>
      <c r="G25" s="15" t="s">
        <v>23</v>
      </c>
      <c r="H25" s="18" t="str">
        <f t="shared" si="2"/>
        <v/>
      </c>
      <c r="I25" s="14"/>
      <c r="J25" s="15" t="s">
        <v>23</v>
      </c>
      <c r="K25" s="18" t="str">
        <f t="shared" si="3"/>
        <v/>
      </c>
      <c r="L25" s="14"/>
      <c r="M25" s="15" t="s">
        <v>23</v>
      </c>
      <c r="N25" s="18" t="str">
        <f t="shared" si="4"/>
        <v/>
      </c>
      <c r="O25" s="14"/>
      <c r="P25" s="14"/>
    </row>
    <row r="26">
      <c r="A26" s="15" t="s">
        <v>24</v>
      </c>
      <c r="B26" s="16"/>
      <c r="C26" s="14"/>
      <c r="D26" s="15" t="s">
        <v>24</v>
      </c>
      <c r="E26" s="18" t="str">
        <f t="shared" si="1"/>
        <v/>
      </c>
      <c r="F26" s="14"/>
      <c r="G26" s="15" t="s">
        <v>24</v>
      </c>
      <c r="H26" s="18" t="str">
        <f t="shared" si="2"/>
        <v/>
      </c>
      <c r="I26" s="14"/>
      <c r="J26" s="15" t="s">
        <v>24</v>
      </c>
      <c r="K26" s="18" t="str">
        <f t="shared" si="3"/>
        <v/>
      </c>
      <c r="L26" s="14"/>
      <c r="M26" s="15" t="s">
        <v>24</v>
      </c>
      <c r="N26" s="18" t="str">
        <f t="shared" si="4"/>
        <v/>
      </c>
      <c r="O26" s="14"/>
      <c r="P26" s="14"/>
    </row>
    <row r="27">
      <c r="A27" s="15" t="s">
        <v>25</v>
      </c>
      <c r="B27" s="16"/>
      <c r="C27" s="14"/>
      <c r="D27" s="15" t="s">
        <v>25</v>
      </c>
      <c r="E27" s="18" t="str">
        <f t="shared" si="1"/>
        <v/>
      </c>
      <c r="F27" s="14"/>
      <c r="G27" s="15" t="s">
        <v>25</v>
      </c>
      <c r="H27" s="18" t="str">
        <f t="shared" si="2"/>
        <v/>
      </c>
      <c r="I27" s="14"/>
      <c r="J27" s="15" t="s">
        <v>25</v>
      </c>
      <c r="K27" s="18" t="str">
        <f t="shared" si="3"/>
        <v/>
      </c>
      <c r="L27" s="14"/>
      <c r="M27" s="15" t="s">
        <v>25</v>
      </c>
      <c r="N27" s="18" t="str">
        <f t="shared" si="4"/>
        <v/>
      </c>
      <c r="O27" s="14"/>
      <c r="P27" s="14"/>
    </row>
    <row r="28">
      <c r="A28" s="15" t="s">
        <v>26</v>
      </c>
      <c r="B28" s="16"/>
      <c r="C28" s="14"/>
      <c r="D28" s="15" t="s">
        <v>26</v>
      </c>
      <c r="E28" s="18" t="str">
        <f t="shared" si="1"/>
        <v/>
      </c>
      <c r="F28" s="14"/>
      <c r="G28" s="15" t="s">
        <v>26</v>
      </c>
      <c r="H28" s="18" t="str">
        <f t="shared" si="2"/>
        <v/>
      </c>
      <c r="I28" s="14"/>
      <c r="J28" s="15" t="s">
        <v>26</v>
      </c>
      <c r="K28" s="18" t="str">
        <f t="shared" si="3"/>
        <v/>
      </c>
      <c r="L28" s="14"/>
      <c r="M28" s="15" t="s">
        <v>26</v>
      </c>
      <c r="N28" s="18" t="str">
        <f t="shared" si="4"/>
        <v/>
      </c>
      <c r="O28" s="14"/>
      <c r="P28" s="14"/>
    </row>
    <row r="29">
      <c r="A29" s="15" t="s">
        <v>27</v>
      </c>
      <c r="B29" s="16"/>
      <c r="C29" s="14"/>
      <c r="D29" s="15" t="s">
        <v>27</v>
      </c>
      <c r="E29" s="18" t="str">
        <f t="shared" si="1"/>
        <v/>
      </c>
      <c r="F29" s="14"/>
      <c r="G29" s="15" t="s">
        <v>27</v>
      </c>
      <c r="H29" s="18" t="str">
        <f t="shared" si="2"/>
        <v/>
      </c>
      <c r="I29" s="14"/>
      <c r="J29" s="15" t="s">
        <v>27</v>
      </c>
      <c r="K29" s="18" t="str">
        <f t="shared" si="3"/>
        <v/>
      </c>
      <c r="L29" s="14"/>
      <c r="M29" s="15" t="s">
        <v>27</v>
      </c>
      <c r="N29" s="18" t="str">
        <f t="shared" si="4"/>
        <v/>
      </c>
      <c r="O29" s="14"/>
      <c r="P29" s="14"/>
    </row>
    <row r="30">
      <c r="A30" s="15" t="s">
        <v>28</v>
      </c>
      <c r="B30" s="16"/>
      <c r="C30" s="14"/>
      <c r="D30" s="15" t="s">
        <v>28</v>
      </c>
      <c r="E30" s="18" t="str">
        <f t="shared" si="1"/>
        <v/>
      </c>
      <c r="F30" s="14"/>
      <c r="G30" s="15" t="s">
        <v>28</v>
      </c>
      <c r="H30" s="18" t="str">
        <f t="shared" si="2"/>
        <v/>
      </c>
      <c r="I30" s="14"/>
      <c r="J30" s="15" t="s">
        <v>28</v>
      </c>
      <c r="K30" s="18" t="str">
        <f t="shared" si="3"/>
        <v/>
      </c>
      <c r="L30" s="14"/>
      <c r="M30" s="15" t="s">
        <v>28</v>
      </c>
      <c r="N30" s="18" t="str">
        <f t="shared" si="4"/>
        <v/>
      </c>
      <c r="O30" s="14"/>
      <c r="P30" s="14"/>
    </row>
    <row r="31">
      <c r="A31" s="15" t="s">
        <v>29</v>
      </c>
      <c r="B31" s="16"/>
      <c r="C31" s="14"/>
      <c r="D31" s="15" t="s">
        <v>29</v>
      </c>
      <c r="E31" s="18" t="str">
        <f t="shared" si="1"/>
        <v/>
      </c>
      <c r="F31" s="14"/>
      <c r="G31" s="15" t="s">
        <v>29</v>
      </c>
      <c r="H31" s="18" t="str">
        <f t="shared" si="2"/>
        <v/>
      </c>
      <c r="I31" s="14"/>
      <c r="J31" s="15" t="s">
        <v>29</v>
      </c>
      <c r="K31" s="18" t="str">
        <f t="shared" si="3"/>
        <v/>
      </c>
      <c r="L31" s="14"/>
      <c r="M31" s="15" t="s">
        <v>29</v>
      </c>
      <c r="N31" s="18" t="str">
        <f t="shared" si="4"/>
        <v/>
      </c>
      <c r="O31" s="14"/>
      <c r="P31" s="14"/>
    </row>
    <row r="32">
      <c r="A32" s="15" t="s">
        <v>30</v>
      </c>
      <c r="B32" s="16"/>
      <c r="C32" s="14"/>
      <c r="D32" s="15" t="s">
        <v>30</v>
      </c>
      <c r="E32" s="18" t="str">
        <f t="shared" si="1"/>
        <v/>
      </c>
      <c r="F32" s="14"/>
      <c r="G32" s="15" t="s">
        <v>30</v>
      </c>
      <c r="H32" s="18" t="str">
        <f t="shared" si="2"/>
        <v/>
      </c>
      <c r="I32" s="14"/>
      <c r="J32" s="15" t="s">
        <v>30</v>
      </c>
      <c r="K32" s="18" t="str">
        <f t="shared" si="3"/>
        <v/>
      </c>
      <c r="L32" s="14"/>
      <c r="M32" s="15" t="s">
        <v>30</v>
      </c>
      <c r="N32" s="18" t="str">
        <f t="shared" si="4"/>
        <v/>
      </c>
      <c r="O32" s="14"/>
      <c r="P32" s="14"/>
    </row>
    <row r="33">
      <c r="A33" s="15" t="s">
        <v>8</v>
      </c>
      <c r="B33" s="34">
        <f>B24+B25+B26+B27+B28+B29+B30+B31-(B32*B6)</f>
        <v>0</v>
      </c>
      <c r="C33" s="14"/>
      <c r="D33" s="15" t="s">
        <v>8</v>
      </c>
      <c r="E33" s="17">
        <f>E24+E25+E26+E27+E28+E29+E30+E31-(E32*E6)</f>
        <v>0</v>
      </c>
      <c r="F33" s="14"/>
      <c r="G33" s="15" t="s">
        <v>8</v>
      </c>
      <c r="H33" s="17">
        <f>H24+H25+H26+H27+H28+H29+H30+H31-(H32*H6)</f>
        <v>0</v>
      </c>
      <c r="I33" s="14"/>
      <c r="J33" s="15" t="s">
        <v>8</v>
      </c>
      <c r="K33" s="17">
        <f>K24+K25+K26+K27+K28+K29+K30+K31-(K32*K6)</f>
        <v>0</v>
      </c>
      <c r="L33" s="14"/>
      <c r="M33" s="15" t="s">
        <v>8</v>
      </c>
      <c r="N33" s="17">
        <f>N24+N25+N26+N27+N28+N29+N30+N31-(N32*N6)</f>
        <v>0</v>
      </c>
      <c r="O33" s="14"/>
      <c r="P33" s="14"/>
    </row>
    <row r="34">
      <c r="A34" s="15" t="s">
        <v>31</v>
      </c>
      <c r="B34" s="16"/>
      <c r="C34" s="14"/>
      <c r="D34" s="15" t="s">
        <v>31</v>
      </c>
      <c r="E34" s="18" t="str">
        <f>B34</f>
        <v/>
      </c>
      <c r="F34" s="14"/>
      <c r="G34" s="15" t="s">
        <v>31</v>
      </c>
      <c r="H34" s="18" t="str">
        <f>B34</f>
        <v/>
      </c>
      <c r="I34" s="14"/>
      <c r="J34" s="15" t="s">
        <v>31</v>
      </c>
      <c r="K34" s="18" t="str">
        <f>B34</f>
        <v/>
      </c>
      <c r="L34" s="14"/>
      <c r="M34" s="15" t="s">
        <v>31</v>
      </c>
      <c r="N34" s="18" t="str">
        <f>B34</f>
        <v/>
      </c>
      <c r="O34" s="14"/>
      <c r="P34" s="14"/>
    </row>
    <row r="35">
      <c r="A35" s="15" t="s">
        <v>32</v>
      </c>
      <c r="B35" s="19">
        <f>B33-B34</f>
        <v>0</v>
      </c>
      <c r="C35" s="14"/>
      <c r="D35" s="15" t="s">
        <v>32</v>
      </c>
      <c r="E35" s="19">
        <f>E33-E34</f>
        <v>0</v>
      </c>
      <c r="F35" s="14"/>
      <c r="G35" s="15" t="s">
        <v>32</v>
      </c>
      <c r="H35" s="19">
        <f>H33-H34</f>
        <v>0</v>
      </c>
      <c r="I35" s="14"/>
      <c r="J35" s="15" t="s">
        <v>32</v>
      </c>
      <c r="K35" s="19">
        <f>K33-K34</f>
        <v>0</v>
      </c>
      <c r="L35" s="14"/>
      <c r="M35" s="15" t="s">
        <v>32</v>
      </c>
      <c r="N35" s="19">
        <f>N33-N34</f>
        <v>0</v>
      </c>
      <c r="O35" s="14"/>
      <c r="P35" s="14"/>
    </row>
    <row r="36">
      <c r="A36" s="14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>
      <c r="A37" s="14"/>
      <c r="B37" s="6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>
      <c r="A38" s="14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>
      <c r="B39" s="6"/>
    </row>
    <row r="40">
      <c r="B40" s="6"/>
    </row>
    <row r="41">
      <c r="B41" s="6"/>
    </row>
    <row r="42">
      <c r="B42" s="6"/>
    </row>
    <row r="43">
      <c r="B43" s="6"/>
    </row>
    <row r="44">
      <c r="B44" s="6"/>
    </row>
    <row r="45">
      <c r="B45" s="6"/>
    </row>
    <row r="46">
      <c r="B46" s="6"/>
    </row>
    <row r="47">
      <c r="B47" s="6"/>
    </row>
    <row r="48">
      <c r="B48" s="6"/>
    </row>
    <row r="49">
      <c r="B49" s="6"/>
    </row>
    <row r="50">
      <c r="B50" s="6"/>
    </row>
    <row r="51">
      <c r="B51" s="6"/>
    </row>
  </sheetData>
  <mergeCells count="1">
    <mergeCell ref="A19:A20"/>
  </mergeCells>
  <conditionalFormatting sqref="B24:B31">
    <cfRule type="cellIs" dxfId="0" priority="1" operator="lessThan">
      <formula>19</formula>
    </cfRule>
  </conditionalFormatting>
  <conditionalFormatting sqref="E24:E31">
    <cfRule type="cellIs" dxfId="0" priority="2" operator="lessThan">
      <formula>22</formula>
    </cfRule>
  </conditionalFormatting>
  <conditionalFormatting sqref="H24:H31 K24:K31">
    <cfRule type="cellIs" dxfId="0" priority="3" operator="lessThan">
      <formula>27</formula>
    </cfRule>
  </conditionalFormatting>
  <conditionalFormatting sqref="N24:N31">
    <cfRule type="cellIs" dxfId="0" priority="4" operator="lessThan">
      <formula>33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57"/>
    <col customWidth="1" min="2" max="2" width="10.86"/>
    <col customWidth="1" min="3" max="3" width="4.43"/>
    <col customWidth="1" min="4" max="4" width="21.57"/>
    <col customWidth="1" min="5" max="5" width="10.86"/>
    <col customWidth="1" min="6" max="6" width="4.43"/>
    <col customWidth="1" min="7" max="7" width="21.57"/>
    <col customWidth="1" min="8" max="8" width="10.86"/>
    <col customWidth="1" min="9" max="9" width="4.43"/>
  </cols>
  <sheetData>
    <row r="1">
      <c r="A1" s="1" t="s">
        <v>0</v>
      </c>
      <c r="B1" s="2">
        <v>6.0</v>
      </c>
      <c r="C1" s="3"/>
      <c r="D1" s="1" t="s">
        <v>0</v>
      </c>
      <c r="E1" s="2">
        <v>6.0</v>
      </c>
      <c r="F1" s="3"/>
      <c r="G1" s="1" t="s">
        <v>0</v>
      </c>
      <c r="H1" s="2">
        <v>6.0</v>
      </c>
      <c r="I1" s="14"/>
    </row>
    <row r="2">
      <c r="A2" s="7" t="s">
        <v>1</v>
      </c>
      <c r="B2" s="2">
        <v>11373.0</v>
      </c>
      <c r="C2" s="3"/>
      <c r="D2" s="7" t="s">
        <v>1</v>
      </c>
      <c r="E2" s="2">
        <v>11373.0</v>
      </c>
      <c r="F2" s="3"/>
      <c r="G2" s="7" t="s">
        <v>1</v>
      </c>
      <c r="H2" s="2">
        <v>11373.0</v>
      </c>
      <c r="I2" s="14"/>
    </row>
    <row r="3">
      <c r="A3" s="7" t="s">
        <v>2</v>
      </c>
      <c r="B3" s="9" t="s">
        <v>36</v>
      </c>
      <c r="C3" s="3"/>
      <c r="D3" s="7" t="s">
        <v>2</v>
      </c>
      <c r="E3" s="9" t="s">
        <v>36</v>
      </c>
      <c r="F3" s="3"/>
      <c r="G3" s="7" t="s">
        <v>2</v>
      </c>
      <c r="H3" s="8" t="s">
        <v>37</v>
      </c>
      <c r="I3" s="14"/>
    </row>
    <row r="4">
      <c r="A4" s="7" t="s">
        <v>6</v>
      </c>
      <c r="B4" s="9" t="s">
        <v>7</v>
      </c>
      <c r="C4" s="3"/>
      <c r="D4" s="7" t="s">
        <v>6</v>
      </c>
      <c r="E4" s="9" t="s">
        <v>34</v>
      </c>
      <c r="F4" s="3"/>
      <c r="G4" s="7" t="s">
        <v>6</v>
      </c>
      <c r="H4" s="8" t="s">
        <v>7</v>
      </c>
      <c r="I4" s="14"/>
    </row>
    <row r="5" hidden="1">
      <c r="A5" s="7" t="s">
        <v>8</v>
      </c>
      <c r="B5" s="2">
        <v>350.0</v>
      </c>
      <c r="C5" s="3"/>
      <c r="D5" s="7" t="s">
        <v>8</v>
      </c>
      <c r="E5" s="2">
        <v>350.0</v>
      </c>
      <c r="F5" s="3"/>
      <c r="G5" s="7" t="s">
        <v>8</v>
      </c>
      <c r="H5" s="2">
        <v>350.0</v>
      </c>
      <c r="I5" s="14"/>
    </row>
    <row r="6">
      <c r="A6" s="7" t="s">
        <v>9</v>
      </c>
      <c r="B6" s="11">
        <f>((B8+B9+(B10*2)+B12)-B5)/4</f>
        <v>10.825</v>
      </c>
      <c r="C6" s="3"/>
      <c r="D6" s="7" t="s">
        <v>9</v>
      </c>
      <c r="E6" s="11">
        <f>((E8+E9+(E10*2)+E12)-E5)/4</f>
        <v>10.825</v>
      </c>
      <c r="F6" s="3"/>
      <c r="G6" s="7" t="s">
        <v>9</v>
      </c>
      <c r="H6" s="10">
        <v>11.1</v>
      </c>
      <c r="I6" s="14"/>
    </row>
    <row r="7">
      <c r="A7" s="3"/>
      <c r="B7" s="3"/>
      <c r="C7" s="3"/>
      <c r="D7" s="3"/>
      <c r="E7" s="6"/>
      <c r="F7" s="3"/>
      <c r="G7" s="3"/>
      <c r="H7" s="6"/>
      <c r="I7" s="14"/>
    </row>
    <row r="8" hidden="1">
      <c r="A8" s="7" t="s">
        <v>10</v>
      </c>
      <c r="B8" s="2">
        <v>50.3</v>
      </c>
      <c r="C8" s="3"/>
      <c r="D8" s="7" t="s">
        <v>10</v>
      </c>
      <c r="E8" s="2">
        <v>50.3</v>
      </c>
      <c r="F8" s="3"/>
      <c r="G8" s="7" t="s">
        <v>10</v>
      </c>
      <c r="H8" s="2">
        <v>50.7</v>
      </c>
      <c r="I8" s="14"/>
    </row>
    <row r="9" hidden="1">
      <c r="A9" s="7" t="s">
        <v>11</v>
      </c>
      <c r="B9" s="2">
        <v>50.3</v>
      </c>
      <c r="C9" s="3"/>
      <c r="D9" s="7" t="s">
        <v>11</v>
      </c>
      <c r="E9" s="2">
        <v>50.3</v>
      </c>
      <c r="F9" s="3"/>
      <c r="G9" s="7" t="s">
        <v>11</v>
      </c>
      <c r="H9" s="2">
        <v>50.0</v>
      </c>
      <c r="I9" s="14"/>
    </row>
    <row r="10" hidden="1">
      <c r="A10" s="7" t="s">
        <v>12</v>
      </c>
      <c r="B10" s="2">
        <v>51.1</v>
      </c>
      <c r="C10" s="3"/>
      <c r="D10" s="7" t="s">
        <v>12</v>
      </c>
      <c r="E10" s="2">
        <v>51.1</v>
      </c>
      <c r="F10" s="3"/>
      <c r="G10" s="7" t="s">
        <v>12</v>
      </c>
      <c r="H10" s="2">
        <v>60.6</v>
      </c>
      <c r="I10" s="14"/>
    </row>
    <row r="11" hidden="1">
      <c r="A11" s="7" t="s">
        <v>13</v>
      </c>
      <c r="B11" s="2">
        <v>279.1</v>
      </c>
      <c r="C11" s="3"/>
      <c r="D11" s="7" t="s">
        <v>13</v>
      </c>
      <c r="E11" s="2">
        <v>279.1</v>
      </c>
      <c r="F11" s="3"/>
      <c r="G11" s="7" t="s">
        <v>13</v>
      </c>
      <c r="H11" s="2">
        <v>261.4</v>
      </c>
      <c r="I11" s="14"/>
    </row>
    <row r="12" hidden="1">
      <c r="A12" s="7" t="s">
        <v>14</v>
      </c>
      <c r="B12" s="5">
        <f>B11-B8-B9+(B1*2)</f>
        <v>190.5</v>
      </c>
      <c r="C12" s="3"/>
      <c r="D12" s="7" t="s">
        <v>14</v>
      </c>
      <c r="E12" s="5">
        <f>E11-E8-E9+(E1*2)</f>
        <v>190.5</v>
      </c>
      <c r="F12" s="3"/>
      <c r="G12" s="7" t="s">
        <v>14</v>
      </c>
      <c r="H12" s="5">
        <f>H11-H8-H9+(H1*2)</f>
        <v>172.7</v>
      </c>
      <c r="I12" s="14"/>
    </row>
    <row r="13">
      <c r="A13" s="3"/>
      <c r="B13" s="3"/>
      <c r="C13" s="3"/>
      <c r="D13" s="3"/>
      <c r="E13" s="3"/>
      <c r="F13" s="3"/>
      <c r="G13" s="3"/>
      <c r="H13" s="3"/>
      <c r="I13" s="14"/>
    </row>
    <row r="14">
      <c r="A14" s="7" t="s">
        <v>15</v>
      </c>
      <c r="B14" s="26">
        <v>27.0</v>
      </c>
      <c r="C14" s="3"/>
      <c r="D14" s="7" t="s">
        <v>15</v>
      </c>
      <c r="E14" s="26">
        <v>27.0</v>
      </c>
      <c r="F14" s="3"/>
      <c r="G14" s="7" t="s">
        <v>15</v>
      </c>
      <c r="H14" s="5">
        <f>28+H1</f>
        <v>34</v>
      </c>
      <c r="I14" s="14"/>
    </row>
    <row r="15">
      <c r="A15" s="7" t="s">
        <v>16</v>
      </c>
      <c r="B15" s="2">
        <v>28.5</v>
      </c>
      <c r="C15" s="3"/>
      <c r="D15" s="7" t="s">
        <v>16</v>
      </c>
      <c r="E15" s="2">
        <v>28.5</v>
      </c>
      <c r="F15" s="3"/>
      <c r="G15" s="7" t="s">
        <v>16</v>
      </c>
      <c r="H15" s="2">
        <v>38.5</v>
      </c>
      <c r="I15" s="14"/>
    </row>
    <row r="16">
      <c r="A16" s="7" t="s">
        <v>17</v>
      </c>
      <c r="B16" s="2">
        <v>3500.0</v>
      </c>
      <c r="C16" s="3"/>
      <c r="D16" s="7" t="s">
        <v>17</v>
      </c>
      <c r="E16" s="12">
        <v>4000.0</v>
      </c>
      <c r="F16" s="3"/>
      <c r="G16" s="7" t="s">
        <v>17</v>
      </c>
      <c r="H16" s="2">
        <v>4000.0</v>
      </c>
      <c r="I16" s="14"/>
    </row>
    <row r="17">
      <c r="A17" s="7" t="s">
        <v>18</v>
      </c>
      <c r="B17" s="7">
        <v>5.0</v>
      </c>
      <c r="C17" s="7"/>
      <c r="D17" s="7" t="s">
        <v>18</v>
      </c>
      <c r="E17" s="7">
        <v>6.0</v>
      </c>
      <c r="F17" s="7"/>
      <c r="G17" s="7" t="s">
        <v>18</v>
      </c>
      <c r="H17" s="2">
        <v>5.5</v>
      </c>
      <c r="I17" s="7"/>
    </row>
    <row r="18">
      <c r="A18" s="7" t="s">
        <v>19</v>
      </c>
      <c r="B18" s="7">
        <v>11.5</v>
      </c>
      <c r="C18" s="3"/>
      <c r="D18" s="7" t="s">
        <v>19</v>
      </c>
      <c r="E18" s="7">
        <v>11.5</v>
      </c>
      <c r="F18" s="3"/>
      <c r="G18" s="7" t="s">
        <v>19</v>
      </c>
      <c r="H18" s="7">
        <v>11.5</v>
      </c>
      <c r="I18" s="14"/>
    </row>
    <row r="19">
      <c r="A19" s="13" t="s">
        <v>20</v>
      </c>
      <c r="B19" s="3"/>
      <c r="C19" s="3"/>
      <c r="D19" s="3"/>
      <c r="E19" s="3"/>
      <c r="F19" s="3"/>
      <c r="G19" s="3"/>
      <c r="H19" s="3"/>
      <c r="I19" s="14"/>
    </row>
    <row r="20">
      <c r="B20" s="3"/>
      <c r="C20" s="3"/>
      <c r="D20" s="3"/>
      <c r="E20" s="3"/>
      <c r="F20" s="3"/>
      <c r="G20" s="3"/>
      <c r="H20" s="3"/>
      <c r="I20" s="14"/>
    </row>
    <row r="21">
      <c r="A21" s="3"/>
      <c r="B21" s="3"/>
      <c r="C21" s="3"/>
      <c r="D21" s="3"/>
      <c r="E21" s="3"/>
      <c r="F21" s="3"/>
      <c r="G21" s="3"/>
      <c r="H21" s="3"/>
      <c r="I21" s="14"/>
    </row>
    <row r="22">
      <c r="A22" s="3"/>
      <c r="B22" s="3"/>
      <c r="C22" s="3"/>
      <c r="D22" s="3"/>
      <c r="E22" s="3"/>
      <c r="F22" s="3"/>
      <c r="G22" s="3"/>
      <c r="H22" s="3"/>
      <c r="I22" s="14"/>
    </row>
    <row r="23">
      <c r="A23" s="7" t="s">
        <v>21</v>
      </c>
      <c r="B23" s="3"/>
      <c r="C23" s="14"/>
      <c r="D23" s="7" t="s">
        <v>21</v>
      </c>
      <c r="E23" s="3"/>
      <c r="F23" s="14"/>
      <c r="G23" s="7" t="s">
        <v>21</v>
      </c>
      <c r="H23" s="3"/>
      <c r="I23" s="14"/>
    </row>
    <row r="24">
      <c r="A24" s="15" t="s">
        <v>22</v>
      </c>
      <c r="B24" s="16"/>
      <c r="C24" s="14"/>
      <c r="D24" s="15" t="s">
        <v>22</v>
      </c>
      <c r="E24" s="18" t="str">
        <f t="shared" ref="E24:E32" si="1">B24</f>
        <v/>
      </c>
      <c r="F24" s="14"/>
      <c r="G24" s="15" t="s">
        <v>22</v>
      </c>
      <c r="H24" s="18" t="str">
        <f t="shared" ref="H24:H32" si="2">B24</f>
        <v/>
      </c>
      <c r="I24" s="14"/>
    </row>
    <row r="25">
      <c r="A25" s="15" t="s">
        <v>23</v>
      </c>
      <c r="B25" s="16"/>
      <c r="C25" s="14"/>
      <c r="D25" s="15" t="s">
        <v>23</v>
      </c>
      <c r="E25" s="18" t="str">
        <f t="shared" si="1"/>
        <v/>
      </c>
      <c r="F25" s="14"/>
      <c r="G25" s="15" t="s">
        <v>23</v>
      </c>
      <c r="H25" s="18" t="str">
        <f t="shared" si="2"/>
        <v/>
      </c>
      <c r="I25" s="14"/>
    </row>
    <row r="26">
      <c r="A26" s="15" t="s">
        <v>24</v>
      </c>
      <c r="B26" s="16"/>
      <c r="C26" s="14"/>
      <c r="D26" s="15" t="s">
        <v>24</v>
      </c>
      <c r="E26" s="18" t="str">
        <f t="shared" si="1"/>
        <v/>
      </c>
      <c r="F26" s="14"/>
      <c r="G26" s="15" t="s">
        <v>24</v>
      </c>
      <c r="H26" s="18" t="str">
        <f t="shared" si="2"/>
        <v/>
      </c>
      <c r="I26" s="14"/>
    </row>
    <row r="27">
      <c r="A27" s="15" t="s">
        <v>25</v>
      </c>
      <c r="B27" s="16"/>
      <c r="C27" s="14"/>
      <c r="D27" s="15" t="s">
        <v>25</v>
      </c>
      <c r="E27" s="18" t="str">
        <f t="shared" si="1"/>
        <v/>
      </c>
      <c r="F27" s="14"/>
      <c r="G27" s="15" t="s">
        <v>25</v>
      </c>
      <c r="H27" s="18" t="str">
        <f t="shared" si="2"/>
        <v/>
      </c>
      <c r="I27" s="14"/>
    </row>
    <row r="28">
      <c r="A28" s="15" t="s">
        <v>26</v>
      </c>
      <c r="B28" s="16"/>
      <c r="C28" s="14"/>
      <c r="D28" s="15" t="s">
        <v>26</v>
      </c>
      <c r="E28" s="18" t="str">
        <f t="shared" si="1"/>
        <v/>
      </c>
      <c r="F28" s="14"/>
      <c r="G28" s="15" t="s">
        <v>26</v>
      </c>
      <c r="H28" s="18" t="str">
        <f t="shared" si="2"/>
        <v/>
      </c>
      <c r="I28" s="14"/>
    </row>
    <row r="29">
      <c r="A29" s="15" t="s">
        <v>27</v>
      </c>
      <c r="B29" s="16"/>
      <c r="C29" s="14"/>
      <c r="D29" s="15" t="s">
        <v>27</v>
      </c>
      <c r="E29" s="18" t="str">
        <f t="shared" si="1"/>
        <v/>
      </c>
      <c r="F29" s="14"/>
      <c r="G29" s="15" t="s">
        <v>27</v>
      </c>
      <c r="H29" s="18" t="str">
        <f t="shared" si="2"/>
        <v/>
      </c>
      <c r="I29" s="14"/>
    </row>
    <row r="30">
      <c r="A30" s="15" t="s">
        <v>28</v>
      </c>
      <c r="B30" s="16"/>
      <c r="C30" s="14"/>
      <c r="D30" s="15" t="s">
        <v>28</v>
      </c>
      <c r="E30" s="18" t="str">
        <f t="shared" si="1"/>
        <v/>
      </c>
      <c r="F30" s="14"/>
      <c r="G30" s="15" t="s">
        <v>28</v>
      </c>
      <c r="H30" s="18" t="str">
        <f t="shared" si="2"/>
        <v/>
      </c>
      <c r="I30" s="14"/>
    </row>
    <row r="31">
      <c r="A31" s="15" t="s">
        <v>29</v>
      </c>
      <c r="B31" s="16"/>
      <c r="C31" s="14"/>
      <c r="D31" s="15" t="s">
        <v>29</v>
      </c>
      <c r="E31" s="18" t="str">
        <f t="shared" si="1"/>
        <v/>
      </c>
      <c r="F31" s="14"/>
      <c r="G31" s="15" t="s">
        <v>29</v>
      </c>
      <c r="H31" s="18" t="str">
        <f t="shared" si="2"/>
        <v/>
      </c>
      <c r="I31" s="14"/>
    </row>
    <row r="32">
      <c r="A32" s="15" t="s">
        <v>30</v>
      </c>
      <c r="B32" s="16"/>
      <c r="C32" s="14"/>
      <c r="D32" s="15" t="s">
        <v>30</v>
      </c>
      <c r="E32" s="18" t="str">
        <f t="shared" si="1"/>
        <v/>
      </c>
      <c r="F32" s="14"/>
      <c r="G32" s="15" t="s">
        <v>30</v>
      </c>
      <c r="H32" s="18" t="str">
        <f t="shared" si="2"/>
        <v/>
      </c>
      <c r="I32" s="14"/>
    </row>
    <row r="33">
      <c r="A33" s="15" t="s">
        <v>8</v>
      </c>
      <c r="B33" s="17">
        <f>B24+B25+B26+B27+B28+B29+B30+B31-(B32*B6)</f>
        <v>0</v>
      </c>
      <c r="C33" s="14"/>
      <c r="D33" s="15" t="s">
        <v>8</v>
      </c>
      <c r="E33" s="17">
        <f>E24+E25+E26+E27+E28+E29+E30+E31-(E32*E6)</f>
        <v>0</v>
      </c>
      <c r="F33" s="14"/>
      <c r="G33" s="15" t="s">
        <v>8</v>
      </c>
      <c r="H33" s="17">
        <f>H24+H25+H26+H27+H28+H29+H30+H31-(H32*H6)</f>
        <v>0</v>
      </c>
      <c r="I33" s="14"/>
    </row>
    <row r="34">
      <c r="A34" s="15" t="s">
        <v>31</v>
      </c>
      <c r="B34" s="16"/>
      <c r="C34" s="14"/>
      <c r="D34" s="15" t="s">
        <v>31</v>
      </c>
      <c r="E34" s="18" t="str">
        <f>B34</f>
        <v/>
      </c>
      <c r="F34" s="14"/>
      <c r="G34" s="15" t="s">
        <v>31</v>
      </c>
      <c r="H34" s="18" t="str">
        <f>B34</f>
        <v/>
      </c>
      <c r="I34" s="14"/>
    </row>
    <row r="35">
      <c r="A35" s="15" t="s">
        <v>32</v>
      </c>
      <c r="B35" s="19">
        <f>B33-B34</f>
        <v>0</v>
      </c>
      <c r="C35" s="14"/>
      <c r="D35" s="15" t="s">
        <v>32</v>
      </c>
      <c r="E35" s="19">
        <f>E33-E34</f>
        <v>0</v>
      </c>
      <c r="F35" s="14"/>
      <c r="G35" s="15" t="s">
        <v>32</v>
      </c>
      <c r="H35" s="19">
        <f>H33-H34</f>
        <v>0</v>
      </c>
      <c r="I35" s="14"/>
    </row>
    <row r="36">
      <c r="A36" s="14"/>
      <c r="B36" s="6"/>
      <c r="C36" s="14"/>
      <c r="D36" s="14"/>
      <c r="E36" s="14"/>
      <c r="F36" s="14"/>
      <c r="G36" s="14"/>
      <c r="H36" s="14"/>
      <c r="I36" s="14"/>
    </row>
    <row r="37">
      <c r="A37" s="14"/>
      <c r="B37" s="6"/>
      <c r="C37" s="14"/>
      <c r="D37" s="14"/>
      <c r="E37" s="14"/>
      <c r="F37" s="14"/>
      <c r="G37" s="14"/>
      <c r="H37" s="14"/>
      <c r="I37" s="14"/>
    </row>
    <row r="38">
      <c r="B38" s="6"/>
    </row>
    <row r="39">
      <c r="B39" s="6"/>
    </row>
    <row r="40">
      <c r="B40" s="6"/>
    </row>
    <row r="41">
      <c r="B41" s="6"/>
    </row>
    <row r="42">
      <c r="B42" s="6"/>
    </row>
    <row r="43">
      <c r="B43" s="6"/>
    </row>
    <row r="44">
      <c r="B44" s="6"/>
    </row>
    <row r="45">
      <c r="B45" s="6"/>
    </row>
    <row r="46">
      <c r="B46" s="6"/>
    </row>
    <row r="47">
      <c r="B47" s="6"/>
    </row>
    <row r="48">
      <c r="B48" s="6"/>
    </row>
    <row r="49">
      <c r="B49" s="6"/>
    </row>
    <row r="50">
      <c r="B50" s="6"/>
    </row>
  </sheetData>
  <mergeCells count="1">
    <mergeCell ref="A19:A20"/>
  </mergeCells>
  <conditionalFormatting sqref="B24:B31 E24:E31">
    <cfRule type="cellIs" dxfId="0" priority="1" operator="lessThan">
      <formula>27</formula>
    </cfRule>
  </conditionalFormatting>
  <conditionalFormatting sqref="H24:H31">
    <cfRule type="cellIs" dxfId="0" priority="2" operator="lessThan">
      <formula>34</formula>
    </cfRule>
  </conditionalFormatting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57"/>
    <col customWidth="1" min="2" max="2" width="10.86"/>
    <col customWidth="1" min="3" max="3" width="4.43"/>
    <col customWidth="1" min="4" max="4" width="21.57"/>
    <col customWidth="1" min="5" max="5" width="10.86"/>
    <col customWidth="1" min="6" max="6" width="4.43"/>
    <col customWidth="1" min="7" max="10" width="17.29"/>
  </cols>
  <sheetData>
    <row r="1">
      <c r="A1" s="1" t="s">
        <v>0</v>
      </c>
      <c r="B1" s="2">
        <v>8.0</v>
      </c>
      <c r="C1" s="3"/>
      <c r="D1" s="1" t="s">
        <v>0</v>
      </c>
      <c r="E1" s="2">
        <v>8.0</v>
      </c>
      <c r="F1" s="3"/>
      <c r="G1" s="3"/>
      <c r="H1" s="6"/>
    </row>
    <row r="2">
      <c r="A2" s="7" t="s">
        <v>1</v>
      </c>
      <c r="B2" s="2">
        <v>11373.0</v>
      </c>
      <c r="C2" s="3"/>
      <c r="D2" s="7" t="s">
        <v>1</v>
      </c>
      <c r="E2" s="2">
        <v>11373.0</v>
      </c>
      <c r="F2" s="3"/>
      <c r="G2" s="3"/>
      <c r="H2" s="6"/>
    </row>
    <row r="3">
      <c r="A3" s="7" t="s">
        <v>2</v>
      </c>
      <c r="B3" s="9" t="s">
        <v>37</v>
      </c>
      <c r="C3" s="3"/>
      <c r="D3" s="7" t="s">
        <v>2</v>
      </c>
      <c r="E3" s="8" t="s">
        <v>38</v>
      </c>
      <c r="F3" s="3"/>
      <c r="G3" s="3"/>
      <c r="H3" s="6"/>
    </row>
    <row r="4">
      <c r="A4" s="7" t="s">
        <v>6</v>
      </c>
      <c r="B4" s="9" t="s">
        <v>7</v>
      </c>
      <c r="C4" s="3"/>
      <c r="D4" s="7" t="s">
        <v>6</v>
      </c>
      <c r="E4" s="8" t="s">
        <v>34</v>
      </c>
      <c r="F4" s="3"/>
      <c r="G4" s="3"/>
      <c r="H4" s="6"/>
    </row>
    <row r="5" hidden="1">
      <c r="A5" s="7" t="s">
        <v>8</v>
      </c>
      <c r="B5" s="2">
        <v>350.0</v>
      </c>
      <c r="C5" s="3"/>
      <c r="D5" s="7" t="s">
        <v>8</v>
      </c>
      <c r="E5" s="2">
        <v>503.0</v>
      </c>
      <c r="F5" s="3"/>
      <c r="G5" s="3"/>
      <c r="H5" s="6"/>
    </row>
    <row r="6">
      <c r="A6" s="7" t="s">
        <v>9</v>
      </c>
      <c r="B6" s="11">
        <f>((B8+B9+(B10*2)+B12)-B5)/4</f>
        <v>14.15</v>
      </c>
      <c r="C6" s="3"/>
      <c r="D6" s="7" t="s">
        <v>9</v>
      </c>
      <c r="E6" s="11">
        <f>((E8+E9+(E10*2)+E12)-E5)/4</f>
        <v>16.425</v>
      </c>
      <c r="F6" s="3"/>
      <c r="G6" s="3"/>
      <c r="H6" s="6"/>
    </row>
    <row r="7">
      <c r="A7" s="3"/>
      <c r="B7" s="3"/>
      <c r="C7" s="3"/>
      <c r="D7" s="3"/>
      <c r="E7" s="6"/>
      <c r="F7" s="3"/>
      <c r="G7" s="3"/>
      <c r="H7" s="6"/>
    </row>
    <row r="8" hidden="1">
      <c r="A8" s="7" t="s">
        <v>10</v>
      </c>
      <c r="B8" s="2">
        <v>50.4</v>
      </c>
      <c r="C8" s="3"/>
      <c r="D8" s="7" t="s">
        <v>10</v>
      </c>
      <c r="E8" s="2">
        <v>69.3</v>
      </c>
      <c r="F8" s="3"/>
      <c r="G8" s="3"/>
      <c r="H8" s="6"/>
    </row>
    <row r="9" hidden="1">
      <c r="A9" s="7" t="s">
        <v>11</v>
      </c>
      <c r="B9" s="2">
        <v>50.1</v>
      </c>
      <c r="C9" s="3"/>
      <c r="D9" s="7" t="s">
        <v>11</v>
      </c>
      <c r="E9" s="2">
        <v>72.1</v>
      </c>
      <c r="F9" s="3"/>
      <c r="G9" s="3"/>
      <c r="H9" s="6"/>
    </row>
    <row r="10" hidden="1">
      <c r="A10" s="7" t="s">
        <v>12</v>
      </c>
      <c r="B10" s="2">
        <v>60.7</v>
      </c>
      <c r="C10" s="3"/>
      <c r="D10" s="7" t="s">
        <v>12</v>
      </c>
      <c r="E10" s="2">
        <v>89.6</v>
      </c>
      <c r="F10" s="3"/>
      <c r="G10" s="3"/>
      <c r="H10" s="6"/>
    </row>
    <row r="11" hidden="1">
      <c r="A11" s="7" t="s">
        <v>13</v>
      </c>
      <c r="B11" s="2">
        <v>269.2</v>
      </c>
      <c r="C11" s="3"/>
      <c r="D11" s="7" t="s">
        <v>13</v>
      </c>
      <c r="E11" s="2">
        <v>373.5</v>
      </c>
      <c r="F11" s="3"/>
      <c r="G11" s="3"/>
      <c r="H11" s="6"/>
    </row>
    <row r="12" hidden="1">
      <c r="A12" s="7" t="s">
        <v>14</v>
      </c>
      <c r="B12" s="5">
        <f>B11-B8-B9+(B1*2)</f>
        <v>184.7</v>
      </c>
      <c r="C12" s="3"/>
      <c r="D12" s="7" t="s">
        <v>14</v>
      </c>
      <c r="E12" s="5">
        <f>E11-E8-E9+(E1*2)</f>
        <v>248.1</v>
      </c>
      <c r="F12" s="3"/>
      <c r="G12" s="3"/>
      <c r="H12" s="6"/>
    </row>
    <row r="13">
      <c r="A13" s="3"/>
      <c r="B13" s="3"/>
      <c r="C13" s="3"/>
      <c r="D13" s="3"/>
      <c r="E13" s="3"/>
      <c r="F13" s="3"/>
      <c r="G13" s="3"/>
      <c r="H13" s="3"/>
    </row>
    <row r="14">
      <c r="A14" s="7" t="s">
        <v>15</v>
      </c>
      <c r="B14" s="5">
        <f>28+B1</f>
        <v>36</v>
      </c>
      <c r="C14" s="3"/>
      <c r="D14" s="7" t="s">
        <v>15</v>
      </c>
      <c r="E14" s="5">
        <f>50+E1</f>
        <v>58</v>
      </c>
      <c r="F14" s="3"/>
      <c r="G14" s="3"/>
      <c r="H14" s="3"/>
    </row>
    <row r="15">
      <c r="A15" s="7" t="s">
        <v>16</v>
      </c>
      <c r="B15" s="2">
        <v>9.0</v>
      </c>
      <c r="C15" s="3"/>
      <c r="D15" s="7" t="s">
        <v>16</v>
      </c>
      <c r="E15" s="2">
        <v>52.0</v>
      </c>
      <c r="F15" s="3"/>
      <c r="G15" s="3"/>
      <c r="H15" s="3"/>
    </row>
    <row r="16">
      <c r="A16" s="7" t="s">
        <v>17</v>
      </c>
      <c r="B16" s="2">
        <v>1500.0</v>
      </c>
      <c r="C16" s="3"/>
      <c r="D16" s="7" t="s">
        <v>17</v>
      </c>
      <c r="E16" s="2">
        <v>4000.0</v>
      </c>
      <c r="F16" s="3"/>
      <c r="G16" s="3"/>
      <c r="H16" s="3"/>
    </row>
    <row r="17">
      <c r="A17" s="7" t="s">
        <v>18</v>
      </c>
      <c r="B17" s="7">
        <v>6.0</v>
      </c>
      <c r="C17" s="7"/>
      <c r="D17" s="7" t="s">
        <v>18</v>
      </c>
      <c r="E17" s="7">
        <v>12.0</v>
      </c>
      <c r="F17" s="7"/>
      <c r="G17" s="3"/>
      <c r="H17" s="3"/>
    </row>
    <row r="18">
      <c r="A18" s="7" t="s">
        <v>19</v>
      </c>
      <c r="B18" s="7">
        <v>15.0</v>
      </c>
      <c r="C18" s="3"/>
      <c r="D18" s="7" t="s">
        <v>19</v>
      </c>
      <c r="E18" s="7">
        <v>19.5</v>
      </c>
      <c r="F18" s="3"/>
      <c r="G18" s="3"/>
      <c r="H18" s="3"/>
    </row>
    <row r="19">
      <c r="A19" s="13" t="s">
        <v>20</v>
      </c>
      <c r="B19" s="3"/>
      <c r="C19" s="3"/>
      <c r="D19" s="3"/>
      <c r="E19" s="3"/>
      <c r="F19" s="3"/>
      <c r="G19" s="3"/>
      <c r="H19" s="3"/>
    </row>
    <row r="20">
      <c r="B20" s="3"/>
      <c r="C20" s="3"/>
      <c r="D20" s="3"/>
      <c r="E20" s="3"/>
      <c r="F20" s="3"/>
      <c r="G20" s="3"/>
      <c r="H20" s="3"/>
    </row>
    <row r="21">
      <c r="A21" s="3"/>
      <c r="B21" s="3"/>
      <c r="C21" s="3"/>
      <c r="D21" s="3"/>
      <c r="E21" s="3"/>
      <c r="F21" s="3"/>
      <c r="G21" s="3"/>
      <c r="H21" s="3"/>
    </row>
    <row r="22">
      <c r="A22" s="3"/>
      <c r="B22" s="3"/>
      <c r="C22" s="3"/>
      <c r="D22" s="3"/>
      <c r="E22" s="3"/>
      <c r="F22" s="3"/>
      <c r="G22" s="3"/>
      <c r="H22" s="3"/>
    </row>
    <row r="23">
      <c r="A23" s="7" t="s">
        <v>21</v>
      </c>
      <c r="B23" s="3"/>
      <c r="C23" s="14"/>
      <c r="D23" s="7" t="s">
        <v>21</v>
      </c>
      <c r="E23" s="3"/>
      <c r="F23" s="14"/>
      <c r="G23" s="14"/>
    </row>
    <row r="24">
      <c r="A24" s="15" t="s">
        <v>22</v>
      </c>
      <c r="B24" s="16"/>
      <c r="C24" s="14"/>
      <c r="D24" s="15" t="s">
        <v>22</v>
      </c>
      <c r="E24" s="18" t="str">
        <f t="shared" ref="E24:E32" si="1">B24</f>
        <v/>
      </c>
      <c r="F24" s="14"/>
      <c r="G24" s="14"/>
    </row>
    <row r="25">
      <c r="A25" s="15" t="s">
        <v>23</v>
      </c>
      <c r="B25" s="16"/>
      <c r="C25" s="14"/>
      <c r="D25" s="15" t="s">
        <v>23</v>
      </c>
      <c r="E25" s="18" t="str">
        <f t="shared" si="1"/>
        <v/>
      </c>
      <c r="F25" s="14"/>
      <c r="G25" s="14"/>
    </row>
    <row r="26">
      <c r="A26" s="15" t="s">
        <v>24</v>
      </c>
      <c r="B26" s="16"/>
      <c r="C26" s="14"/>
      <c r="D26" s="15" t="s">
        <v>24</v>
      </c>
      <c r="E26" s="18" t="str">
        <f t="shared" si="1"/>
        <v/>
      </c>
      <c r="F26" s="14"/>
      <c r="G26" s="14"/>
    </row>
    <row r="27">
      <c r="A27" s="15" t="s">
        <v>25</v>
      </c>
      <c r="B27" s="16"/>
      <c r="C27" s="14"/>
      <c r="D27" s="15" t="s">
        <v>25</v>
      </c>
      <c r="E27" s="18" t="str">
        <f t="shared" si="1"/>
        <v/>
      </c>
      <c r="F27" s="14"/>
      <c r="G27" s="14"/>
    </row>
    <row r="28">
      <c r="A28" s="15" t="s">
        <v>26</v>
      </c>
      <c r="B28" s="16"/>
      <c r="C28" s="14"/>
      <c r="D28" s="15" t="s">
        <v>26</v>
      </c>
      <c r="E28" s="18" t="str">
        <f t="shared" si="1"/>
        <v/>
      </c>
      <c r="F28" s="14"/>
      <c r="G28" s="14"/>
    </row>
    <row r="29">
      <c r="A29" s="15" t="s">
        <v>27</v>
      </c>
      <c r="B29" s="16"/>
      <c r="C29" s="14"/>
      <c r="D29" s="15" t="s">
        <v>27</v>
      </c>
      <c r="E29" s="18" t="str">
        <f t="shared" si="1"/>
        <v/>
      </c>
      <c r="F29" s="14"/>
      <c r="G29" s="14"/>
    </row>
    <row r="30">
      <c r="A30" s="15" t="s">
        <v>28</v>
      </c>
      <c r="B30" s="16"/>
      <c r="C30" s="14"/>
      <c r="D30" s="15" t="s">
        <v>28</v>
      </c>
      <c r="E30" s="18" t="str">
        <f t="shared" si="1"/>
        <v/>
      </c>
      <c r="F30" s="14"/>
      <c r="G30" s="14"/>
    </row>
    <row r="31">
      <c r="A31" s="15" t="s">
        <v>29</v>
      </c>
      <c r="B31" s="16"/>
      <c r="C31" s="14"/>
      <c r="D31" s="15" t="s">
        <v>29</v>
      </c>
      <c r="E31" s="18" t="str">
        <f t="shared" si="1"/>
        <v/>
      </c>
      <c r="F31" s="14"/>
      <c r="G31" s="14"/>
    </row>
    <row r="32">
      <c r="A32" s="15" t="s">
        <v>30</v>
      </c>
      <c r="B32" s="16"/>
      <c r="C32" s="14"/>
      <c r="D32" s="15" t="s">
        <v>30</v>
      </c>
      <c r="E32" s="18" t="str">
        <f t="shared" si="1"/>
        <v/>
      </c>
      <c r="F32" s="14"/>
      <c r="G32" s="14"/>
    </row>
    <row r="33">
      <c r="A33" s="15" t="s">
        <v>8</v>
      </c>
      <c r="B33" s="17">
        <f>SUM(B24:B31)-(B6*B32)</f>
        <v>0</v>
      </c>
      <c r="C33" s="14"/>
      <c r="D33" s="15" t="s">
        <v>8</v>
      </c>
      <c r="E33" s="17">
        <f>SUM(E24:E31)-(E32*E6)</f>
        <v>0</v>
      </c>
      <c r="F33" s="14"/>
      <c r="G33" s="14"/>
    </row>
    <row r="34">
      <c r="A34" s="15" t="s">
        <v>31</v>
      </c>
      <c r="B34" s="16"/>
      <c r="C34" s="14"/>
      <c r="D34" s="15" t="s">
        <v>31</v>
      </c>
      <c r="E34" s="18" t="str">
        <f>B34</f>
        <v/>
      </c>
      <c r="F34" s="14"/>
      <c r="G34" s="14"/>
    </row>
    <row r="35">
      <c r="A35" s="15" t="s">
        <v>32</v>
      </c>
      <c r="B35" s="19">
        <f>B33-B34</f>
        <v>0</v>
      </c>
      <c r="C35" s="14"/>
      <c r="D35" s="15" t="s">
        <v>32</v>
      </c>
      <c r="E35" s="19">
        <f>E33-E34</f>
        <v>0</v>
      </c>
      <c r="F35" s="14"/>
      <c r="G35" s="14"/>
    </row>
    <row r="36">
      <c r="A36" s="14"/>
      <c r="B36" s="6"/>
      <c r="C36" s="14"/>
      <c r="D36" s="14"/>
      <c r="E36" s="14"/>
      <c r="F36" s="14"/>
      <c r="G36" s="14"/>
    </row>
    <row r="37">
      <c r="A37" s="14"/>
      <c r="B37" s="6"/>
      <c r="C37" s="14"/>
      <c r="D37" s="14"/>
      <c r="E37" s="14"/>
      <c r="F37" s="14"/>
      <c r="G37" s="14"/>
    </row>
    <row r="38">
      <c r="A38" s="14"/>
      <c r="B38" s="6"/>
      <c r="C38" s="14"/>
      <c r="D38" s="14"/>
      <c r="E38" s="14"/>
      <c r="F38" s="14"/>
      <c r="G38" s="14"/>
    </row>
    <row r="39">
      <c r="B39" s="6"/>
    </row>
    <row r="40">
      <c r="B40" s="6"/>
    </row>
    <row r="41">
      <c r="B41" s="6"/>
    </row>
    <row r="42">
      <c r="B42" s="6"/>
    </row>
    <row r="43">
      <c r="B43" s="6"/>
    </row>
    <row r="44">
      <c r="B44" s="6"/>
    </row>
    <row r="45">
      <c r="B45" s="6"/>
    </row>
    <row r="46">
      <c r="B46" s="6"/>
    </row>
    <row r="47">
      <c r="B47" s="6"/>
    </row>
    <row r="48">
      <c r="B48" s="6"/>
    </row>
    <row r="49">
      <c r="B49" s="6"/>
    </row>
    <row r="50">
      <c r="B50" s="6"/>
    </row>
  </sheetData>
  <mergeCells count="1">
    <mergeCell ref="A19:A20"/>
  </mergeCells>
  <conditionalFormatting sqref="B24:B31">
    <cfRule type="cellIs" dxfId="0" priority="1" operator="lessThan">
      <formula>36</formula>
    </cfRule>
  </conditionalFormatting>
  <conditionalFormatting sqref="E24:E31">
    <cfRule type="cellIs" dxfId="0" priority="2" operator="lessThan">
      <formula>58</formula>
    </cfRule>
  </conditionalFormatting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1.57"/>
    <col customWidth="1" min="2" max="2" width="10.86"/>
    <col customWidth="1" min="3" max="3" width="4.43"/>
    <col customWidth="1" hidden="1" min="4" max="4" width="17.29"/>
    <col customWidth="1" min="5" max="5" width="21.57"/>
    <col customWidth="1" min="6" max="6" width="10.86"/>
    <col customWidth="1" min="7" max="7" width="4.43"/>
    <col customWidth="1" min="8" max="15" width="17.29"/>
  </cols>
  <sheetData>
    <row r="1">
      <c r="A1" s="1" t="s">
        <v>0</v>
      </c>
      <c r="B1" s="2">
        <v>10.0</v>
      </c>
      <c r="C1" s="3"/>
      <c r="D1" s="3"/>
      <c r="E1" s="1" t="s">
        <v>0</v>
      </c>
      <c r="F1" s="2">
        <v>10.0</v>
      </c>
      <c r="G1" s="3"/>
      <c r="H1" s="14"/>
    </row>
    <row r="2">
      <c r="A2" s="7" t="s">
        <v>1</v>
      </c>
      <c r="B2" s="2">
        <v>11373.0</v>
      </c>
      <c r="C2" s="3"/>
      <c r="D2" s="3"/>
      <c r="E2" s="7" t="s">
        <v>1</v>
      </c>
      <c r="F2" s="2">
        <v>11373.0</v>
      </c>
      <c r="G2" s="3"/>
      <c r="H2" s="14"/>
    </row>
    <row r="3">
      <c r="A3" s="7" t="s">
        <v>2</v>
      </c>
      <c r="B3" s="8" t="s">
        <v>38</v>
      </c>
      <c r="C3" s="3"/>
      <c r="D3" s="3"/>
      <c r="E3" s="7" t="s">
        <v>2</v>
      </c>
      <c r="F3" s="9" t="s">
        <v>39</v>
      </c>
      <c r="G3" s="3"/>
      <c r="H3" s="14"/>
    </row>
    <row r="4">
      <c r="A4" s="7" t="s">
        <v>6</v>
      </c>
      <c r="B4" s="8" t="s">
        <v>34</v>
      </c>
      <c r="C4" s="3"/>
      <c r="D4" s="3"/>
      <c r="E4" s="7" t="s">
        <v>6</v>
      </c>
      <c r="F4" s="9" t="s">
        <v>34</v>
      </c>
      <c r="G4" s="3"/>
      <c r="H4" s="14"/>
    </row>
    <row r="5" hidden="1">
      <c r="A5" s="7" t="s">
        <v>8</v>
      </c>
      <c r="B5" s="2">
        <v>500.0</v>
      </c>
      <c r="C5" s="3"/>
      <c r="D5" s="3"/>
      <c r="E5" s="7" t="s">
        <v>8</v>
      </c>
      <c r="F5" s="2">
        <v>480.0</v>
      </c>
      <c r="G5" s="3"/>
      <c r="H5" s="14"/>
    </row>
    <row r="6">
      <c r="A6" s="7" t="s">
        <v>9</v>
      </c>
      <c r="B6" s="11">
        <f>((B8+B9+(B10*2)+B12)-B5)/4</f>
        <v>17.6</v>
      </c>
      <c r="C6" s="3"/>
      <c r="D6" s="3"/>
      <c r="E6" s="7" t="s">
        <v>9</v>
      </c>
      <c r="F6" s="11">
        <f>((F8+F9+F10+F11)-F5)/(4)</f>
        <v>21.425</v>
      </c>
      <c r="G6" s="3"/>
      <c r="H6" s="14"/>
    </row>
    <row r="7">
      <c r="A7" s="3"/>
      <c r="B7" s="3"/>
      <c r="C7" s="3"/>
      <c r="D7" s="3"/>
      <c r="E7" s="3"/>
      <c r="F7" s="6"/>
      <c r="G7" s="3"/>
      <c r="H7" s="14"/>
    </row>
    <row r="8" hidden="1">
      <c r="A8" s="7" t="s">
        <v>10</v>
      </c>
      <c r="B8" s="2">
        <v>69.8</v>
      </c>
      <c r="C8" s="3"/>
      <c r="D8" s="3"/>
      <c r="E8" s="7" t="s">
        <v>10</v>
      </c>
      <c r="F8" s="2">
        <v>92.2</v>
      </c>
      <c r="G8" s="3"/>
      <c r="H8" s="14"/>
    </row>
    <row r="9" hidden="1">
      <c r="A9" s="7" t="s">
        <v>11</v>
      </c>
      <c r="B9" s="2">
        <v>69.0</v>
      </c>
      <c r="C9" s="3"/>
      <c r="D9" s="3"/>
      <c r="E9" s="7" t="s">
        <v>11</v>
      </c>
      <c r="F9" s="2">
        <v>253.8</v>
      </c>
      <c r="G9" s="3"/>
      <c r="H9" s="14"/>
    </row>
    <row r="10" hidden="1">
      <c r="A10" s="7" t="s">
        <v>12</v>
      </c>
      <c r="B10" s="2">
        <v>89.7</v>
      </c>
      <c r="C10" s="3"/>
      <c r="D10" s="3"/>
      <c r="E10" s="7" t="s">
        <v>12</v>
      </c>
      <c r="F10" s="2">
        <v>130.7</v>
      </c>
      <c r="G10" s="3"/>
      <c r="H10" s="14"/>
    </row>
    <row r="11" hidden="1">
      <c r="A11" s="7" t="s">
        <v>13</v>
      </c>
      <c r="B11" s="2">
        <v>371.0</v>
      </c>
      <c r="C11" s="3"/>
      <c r="D11" s="3"/>
      <c r="E11" s="7" t="s">
        <v>13</v>
      </c>
      <c r="F11" s="2">
        <v>89.0</v>
      </c>
      <c r="G11" s="3"/>
      <c r="H11" s="14"/>
    </row>
    <row r="12" hidden="1">
      <c r="A12" s="7" t="s">
        <v>14</v>
      </c>
      <c r="B12" s="5">
        <f>B11-B8-B9+(B1*2)</f>
        <v>252.2</v>
      </c>
      <c r="C12" s="3"/>
      <c r="D12" s="3"/>
      <c r="E12" s="3"/>
      <c r="F12" s="6"/>
      <c r="G12" s="3"/>
      <c r="H12" s="14"/>
    </row>
    <row r="13">
      <c r="A13" s="3"/>
      <c r="B13" s="3"/>
      <c r="C13" s="3"/>
      <c r="D13" s="3"/>
      <c r="E13" s="3"/>
      <c r="F13" s="3"/>
      <c r="G13" s="3"/>
      <c r="H13" s="14"/>
    </row>
    <row r="14">
      <c r="A14" s="7" t="s">
        <v>15</v>
      </c>
      <c r="B14" s="5">
        <f>50+B1</f>
        <v>60</v>
      </c>
      <c r="C14" s="3"/>
      <c r="D14" s="3"/>
      <c r="E14" s="7" t="s">
        <v>15</v>
      </c>
      <c r="F14" s="5">
        <f>67.5+F1</f>
        <v>77.5</v>
      </c>
      <c r="G14" s="3"/>
      <c r="H14" s="14"/>
    </row>
    <row r="15">
      <c r="A15" s="7" t="s">
        <v>16</v>
      </c>
      <c r="B15" s="2">
        <v>52.0</v>
      </c>
      <c r="C15" s="3"/>
      <c r="D15" s="3"/>
      <c r="E15" s="7" t="s">
        <v>16</v>
      </c>
      <c r="F15" s="2">
        <v>80.5</v>
      </c>
      <c r="G15" s="3"/>
      <c r="H15" s="14"/>
    </row>
    <row r="16">
      <c r="A16" s="7" t="s">
        <v>17</v>
      </c>
      <c r="B16" s="2">
        <v>2500.0</v>
      </c>
      <c r="C16" s="3"/>
      <c r="D16" s="3"/>
      <c r="E16" s="7" t="s">
        <v>17</v>
      </c>
      <c r="F16" s="2">
        <v>4000.0</v>
      </c>
      <c r="G16" s="3"/>
      <c r="H16" s="14"/>
    </row>
    <row r="17">
      <c r="A17" s="7" t="s">
        <v>18</v>
      </c>
      <c r="B17" s="7">
        <v>11.0</v>
      </c>
      <c r="C17" s="7"/>
      <c r="D17" s="3"/>
      <c r="E17" s="7" t="s">
        <v>18</v>
      </c>
      <c r="F17" s="7">
        <v>14.0</v>
      </c>
      <c r="G17" s="7"/>
      <c r="H17" s="14"/>
    </row>
    <row r="18">
      <c r="A18" s="7" t="s">
        <v>19</v>
      </c>
      <c r="B18" s="7">
        <v>20.0</v>
      </c>
      <c r="C18" s="3"/>
      <c r="D18" s="3"/>
      <c r="E18" s="7" t="s">
        <v>19</v>
      </c>
      <c r="F18" s="7">
        <v>25.0</v>
      </c>
      <c r="G18" s="3"/>
      <c r="H18" s="14"/>
    </row>
    <row r="19">
      <c r="A19" s="13" t="s">
        <v>20</v>
      </c>
      <c r="B19" s="3"/>
      <c r="C19" s="3"/>
      <c r="D19" s="3"/>
      <c r="E19" s="3"/>
      <c r="F19" s="3"/>
      <c r="G19" s="3"/>
      <c r="H19" s="14"/>
    </row>
    <row r="20">
      <c r="B20" s="3"/>
      <c r="C20" s="3"/>
      <c r="D20" s="3"/>
      <c r="E20" s="3"/>
      <c r="F20" s="3"/>
      <c r="G20" s="3"/>
      <c r="H20" s="14"/>
    </row>
    <row r="21">
      <c r="A21" s="3"/>
      <c r="B21" s="3"/>
      <c r="C21" s="3"/>
      <c r="D21" s="3"/>
      <c r="E21" s="3"/>
      <c r="F21" s="3"/>
      <c r="G21" s="3"/>
      <c r="H21" s="14"/>
    </row>
    <row r="22">
      <c r="A22" s="3"/>
      <c r="B22" s="3"/>
      <c r="C22" s="3"/>
      <c r="D22" s="3"/>
      <c r="E22" s="3"/>
      <c r="F22" s="3"/>
      <c r="G22" s="3"/>
      <c r="H22" s="14"/>
    </row>
    <row r="23">
      <c r="A23" s="7" t="s">
        <v>21</v>
      </c>
      <c r="B23" s="3"/>
      <c r="C23" s="14"/>
      <c r="D23" s="14"/>
      <c r="E23" s="7" t="s">
        <v>21</v>
      </c>
      <c r="F23" s="3"/>
      <c r="G23" s="14"/>
      <c r="H23" s="14"/>
    </row>
    <row r="24">
      <c r="A24" s="15" t="s">
        <v>22</v>
      </c>
      <c r="B24" s="16"/>
      <c r="C24" s="27"/>
      <c r="D24" s="14"/>
      <c r="E24" s="15" t="s">
        <v>22</v>
      </c>
      <c r="F24" s="18" t="str">
        <f t="shared" ref="F24:F32" si="1">B24</f>
        <v/>
      </c>
      <c r="G24" s="14"/>
      <c r="H24" s="14"/>
    </row>
    <row r="25">
      <c r="A25" s="15" t="s">
        <v>23</v>
      </c>
      <c r="B25" s="16"/>
      <c r="C25" s="14"/>
      <c r="D25" s="14"/>
      <c r="E25" s="15" t="s">
        <v>23</v>
      </c>
      <c r="F25" s="18" t="str">
        <f t="shared" si="1"/>
        <v/>
      </c>
      <c r="G25" s="14"/>
      <c r="H25" s="14"/>
    </row>
    <row r="26">
      <c r="A26" s="15" t="s">
        <v>24</v>
      </c>
      <c r="B26" s="16"/>
      <c r="C26" s="14"/>
      <c r="D26" s="14"/>
      <c r="E26" s="15" t="s">
        <v>24</v>
      </c>
      <c r="F26" s="18" t="str">
        <f t="shared" si="1"/>
        <v/>
      </c>
      <c r="G26" s="14"/>
      <c r="H26" s="14"/>
    </row>
    <row r="27">
      <c r="A27" s="15" t="s">
        <v>25</v>
      </c>
      <c r="B27" s="16"/>
      <c r="C27" s="14"/>
      <c r="D27" s="14"/>
      <c r="E27" s="15" t="s">
        <v>25</v>
      </c>
      <c r="F27" s="18" t="str">
        <f t="shared" si="1"/>
        <v/>
      </c>
      <c r="G27" s="14"/>
      <c r="H27" s="14"/>
    </row>
    <row r="28">
      <c r="A28" s="15" t="s">
        <v>26</v>
      </c>
      <c r="B28" s="16"/>
      <c r="C28" s="14"/>
      <c r="D28" s="14"/>
      <c r="E28" s="15" t="s">
        <v>26</v>
      </c>
      <c r="F28" s="18" t="str">
        <f t="shared" si="1"/>
        <v/>
      </c>
      <c r="G28" s="14"/>
      <c r="H28" s="14"/>
    </row>
    <row r="29">
      <c r="A29" s="15" t="s">
        <v>27</v>
      </c>
      <c r="B29" s="16"/>
      <c r="C29" s="14"/>
      <c r="D29" s="14"/>
      <c r="E29" s="15" t="s">
        <v>27</v>
      </c>
      <c r="F29" s="18" t="str">
        <f t="shared" si="1"/>
        <v/>
      </c>
      <c r="G29" s="14"/>
      <c r="H29" s="14"/>
    </row>
    <row r="30">
      <c r="A30" s="15" t="s">
        <v>28</v>
      </c>
      <c r="B30" s="16"/>
      <c r="C30" s="14"/>
      <c r="D30" s="14"/>
      <c r="E30" s="15" t="s">
        <v>28</v>
      </c>
      <c r="F30" s="18" t="str">
        <f t="shared" si="1"/>
        <v/>
      </c>
      <c r="G30" s="14"/>
      <c r="H30" s="14"/>
    </row>
    <row r="31">
      <c r="A31" s="15" t="s">
        <v>29</v>
      </c>
      <c r="B31" s="16"/>
      <c r="C31" s="14"/>
      <c r="D31" s="14"/>
      <c r="E31" s="15" t="s">
        <v>29</v>
      </c>
      <c r="F31" s="18" t="str">
        <f t="shared" si="1"/>
        <v/>
      </c>
      <c r="G31" s="14"/>
      <c r="H31" s="14"/>
    </row>
    <row r="32">
      <c r="A32" s="15" t="s">
        <v>30</v>
      </c>
      <c r="B32" s="16"/>
      <c r="C32" s="14"/>
      <c r="D32" s="14"/>
      <c r="E32" s="15" t="s">
        <v>30</v>
      </c>
      <c r="F32" s="18" t="str">
        <f t="shared" si="1"/>
        <v/>
      </c>
      <c r="G32" s="14"/>
      <c r="H32" s="14"/>
    </row>
    <row r="33">
      <c r="A33" s="15" t="s">
        <v>8</v>
      </c>
      <c r="B33" s="17">
        <f>B24+B25+B26+B27+B28+B29+B30+B31-(B32*B6)</f>
        <v>0</v>
      </c>
      <c r="C33" s="14"/>
      <c r="D33" s="14"/>
      <c r="E33" s="15" t="s">
        <v>8</v>
      </c>
      <c r="F33" s="17">
        <f>F24+F25+F26+F27+F28+F29+F30+F31-(F32*F6)</f>
        <v>0</v>
      </c>
      <c r="G33" s="14"/>
      <c r="H33" s="35"/>
    </row>
    <row r="34">
      <c r="A34" s="15" t="s">
        <v>31</v>
      </c>
      <c r="B34" s="16"/>
      <c r="C34" s="14"/>
      <c r="D34" s="14"/>
      <c r="E34" s="15" t="s">
        <v>31</v>
      </c>
      <c r="F34" s="18" t="str">
        <f>B34</f>
        <v/>
      </c>
      <c r="G34" s="14"/>
      <c r="H34" s="14"/>
    </row>
    <row r="35">
      <c r="A35" s="15" t="s">
        <v>32</v>
      </c>
      <c r="B35" s="19">
        <f>B33-B34</f>
        <v>0</v>
      </c>
      <c r="C35" s="14"/>
      <c r="D35" s="14"/>
      <c r="E35" s="15" t="s">
        <v>32</v>
      </c>
      <c r="F35" s="19">
        <f>F33-F34</f>
        <v>0</v>
      </c>
      <c r="G35" s="14"/>
      <c r="H35" s="14"/>
    </row>
    <row r="36">
      <c r="A36" s="14"/>
      <c r="B36" s="6"/>
      <c r="C36" s="14"/>
      <c r="D36" s="14"/>
      <c r="E36" s="14"/>
      <c r="F36" s="14"/>
      <c r="G36" s="14"/>
      <c r="H36" s="14"/>
    </row>
    <row r="37">
      <c r="A37" s="14"/>
      <c r="B37" s="6"/>
      <c r="C37" s="14"/>
      <c r="D37" s="14"/>
      <c r="E37" s="14"/>
      <c r="F37" s="14"/>
      <c r="G37" s="14"/>
      <c r="H37" s="14"/>
    </row>
    <row r="38">
      <c r="B38" s="6"/>
    </row>
    <row r="39">
      <c r="B39" s="6"/>
    </row>
    <row r="40">
      <c r="B40" s="6"/>
    </row>
    <row r="41">
      <c r="B41" s="6"/>
    </row>
    <row r="42">
      <c r="B42" s="6"/>
    </row>
    <row r="43">
      <c r="B43" s="6"/>
    </row>
    <row r="44">
      <c r="B44" s="6"/>
    </row>
    <row r="45">
      <c r="B45" s="6"/>
    </row>
    <row r="46">
      <c r="B46" s="6"/>
    </row>
    <row r="47">
      <c r="B47" s="6"/>
    </row>
    <row r="48">
      <c r="B48" s="6"/>
    </row>
    <row r="49">
      <c r="B49" s="6"/>
    </row>
    <row r="50">
      <c r="B50" s="6"/>
    </row>
  </sheetData>
  <mergeCells count="1">
    <mergeCell ref="A19:A20"/>
  </mergeCells>
  <conditionalFormatting sqref="B24:B31">
    <cfRule type="cellIs" dxfId="0" priority="1" operator="lessThan">
      <formula>60</formula>
    </cfRule>
  </conditionalFormatting>
  <conditionalFormatting sqref="F24:F31">
    <cfRule type="cellIs" dxfId="0" priority="2" operator="lessThan">
      <formula>77.5</formula>
    </cfRule>
  </conditionalFormatting>
  <drawing r:id="rId2"/>
  <legacyDrawing r:id="rId3"/>
</worksheet>
</file>